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01" windowWidth="13095" windowHeight="9330" tabRatio="591" activeTab="0"/>
  </bookViews>
  <sheets>
    <sheet name="МЕНЮ" sheetId="1" r:id="rId1"/>
    <sheet name="дополнительные услуги" sheetId="2" r:id="rId2"/>
  </sheets>
  <definedNames>
    <definedName name="_xlnm.Print_Area" localSheetId="1">'дополнительные услуги'!$A$1:$E$52</definedName>
    <definedName name="_xlnm.Print_Area" localSheetId="0">'МЕНЮ'!$B$1:$G$135</definedName>
  </definedNames>
  <calcPr fullCalcOnLoad="1"/>
</workbook>
</file>

<file path=xl/comments2.xml><?xml version="1.0" encoding="utf-8"?>
<comments xmlns="http://schemas.openxmlformats.org/spreadsheetml/2006/main">
  <authors>
    <author>vika</author>
  </authors>
  <commentList>
    <comment ref="E35" authorId="0">
      <text>
        <r>
          <rPr>
            <b/>
            <sz val="8"/>
            <rFont val="Tahoma"/>
            <family val="2"/>
          </rPr>
          <t>vika: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<sst xmlns="http://schemas.openxmlformats.org/spreadsheetml/2006/main" count="178" uniqueCount="173">
  <si>
    <t>Дополнительные услуги</t>
  </si>
  <si>
    <t xml:space="preserve">Организация бара (бармен, необходимый инвентарь, посуда, лед, украшения)  - 100 коктейлей. (Алкоголь, б/а напитки предоставляет заказчик)  </t>
  </si>
  <si>
    <t>4 часа</t>
  </si>
  <si>
    <t>Пирамида с шампанским 30 бокалов (стол, оформление стола, украшение бокалов, сироп). Шампанское предоставляет заказчик</t>
  </si>
  <si>
    <t>Пирамида с шампанским 55 бокалов (стол, оформление стола, украшение бокалов, сироп). Шампанское предоставляет заказчик</t>
  </si>
  <si>
    <t>Пирамида с шампанским 91 бокалов (стол, оформление стола, украшение бокалов, сироп). Шампанское предоставляет заказчик</t>
  </si>
  <si>
    <t xml:space="preserve">Сухой лед для пирамиды с шампанским </t>
  </si>
  <si>
    <t>Лед кусковой 15 кг</t>
  </si>
  <si>
    <t>Доп. Услуги:</t>
  </si>
  <si>
    <t>Охрана:</t>
  </si>
  <si>
    <t xml:space="preserve">Жульен грибной                   
- шампиньоны,  тушеные в сливочном соусе,  запеченные с сыром  и зеленью -100 г </t>
  </si>
  <si>
    <t>Жульен куриный                 
- нежное филе цыпленка, запеченное с  сыром, сливками  и специями -100 г</t>
  </si>
  <si>
    <t>Горячие закуски</t>
  </si>
  <si>
    <t>Крокеты из цыпленка с брусничным соусом, подается в шоте - 40 г</t>
  </si>
  <si>
    <t>Итого по меню:</t>
  </si>
  <si>
    <t xml:space="preserve">Количество человек:  </t>
  </si>
  <si>
    <t>кол-во</t>
  </si>
  <si>
    <t xml:space="preserve">Стул </t>
  </si>
  <si>
    <t xml:space="preserve">от </t>
  </si>
  <si>
    <t>Чехол на стул</t>
  </si>
  <si>
    <t>от</t>
  </si>
  <si>
    <t xml:space="preserve">Доставка мебели </t>
  </si>
  <si>
    <t>1 час</t>
  </si>
  <si>
    <t>8 часов</t>
  </si>
  <si>
    <t>Обслуживание (дополнительное обслуживание не предусмотренное меню)*</t>
  </si>
  <si>
    <t>Аренда мебели*</t>
  </si>
  <si>
    <t>выход на человека</t>
  </si>
  <si>
    <t>Кол-во человек</t>
  </si>
  <si>
    <t>Канапе с ростбифом, соусом «Сливочный хрен» на салатном листе - 25 г</t>
  </si>
  <si>
    <t>Слоеное канапе с ветчиной, сыром, помидорчиком "Черри" - 25 г</t>
  </si>
  <si>
    <t>Стол коктейльный (высота 110 см, ширина 70 см)</t>
  </si>
  <si>
    <t>Валован со сливочным маслом и зеленью - 15 г</t>
  </si>
  <si>
    <t>Хлебная корзина (чиабатта,  французский багет, булочки пшеничные и ржаные, бородинский хлеб) - из расчета на 10 персон - 600 г</t>
  </si>
  <si>
    <t>Канапе с  рулетиком из колбасы с/к,  с острой морковкой, нежным чесночным маслом, оливкой и веточкой зелени  на пшеничном тосте - 25 г</t>
  </si>
  <si>
    <t>Закуска в шоте "Капрезе" (помидорчик "Черри" с мини-моцареллой на шпажке с соусом "Песто" и веточкой душистого розмарина )  - 50 г</t>
  </si>
  <si>
    <t>Мякоть баранины, маринованная в красном вине с тимьяном и розмарином, завернутая и обжаренная в «Фило» тесте, подается с соусами "Чёрный перец" и "Китайский терияки" - 100 г</t>
  </si>
  <si>
    <t>Ролл с ветчиной, сливочным сыром и листом салата в мексиканской тортилье - 25 г</t>
  </si>
  <si>
    <t xml:space="preserve">Минеральная вода с газом и без газа – 500 мл  </t>
  </si>
  <si>
    <t>Итого выход грамм на одного человека</t>
  </si>
  <si>
    <t>Итого мл на одного человека</t>
  </si>
  <si>
    <t xml:space="preserve">Стоимость на человека </t>
  </si>
  <si>
    <t>Соуса к горячим блюдам</t>
  </si>
  <si>
    <t>Ролл с лососем, сливочным сыром и листом салата в мексиканской тортилье - 25 г</t>
  </si>
  <si>
    <t>Канапе из семги со свежим огурчиком, салатом «Романо» с оливками  и маслинами - 25 г</t>
  </si>
  <si>
    <t>Официант*</t>
  </si>
  <si>
    <t>Бармен*</t>
  </si>
  <si>
    <t>Менеджер *</t>
  </si>
  <si>
    <t>Повар*</t>
  </si>
  <si>
    <t>мл</t>
  </si>
  <si>
    <t>Стол прямоугольный (длина 180 см, ширина 80 см, высота 75 см)</t>
  </si>
  <si>
    <t>Стол круглый (ширина 180 см, высота 75 см)</t>
  </si>
  <si>
    <t xml:space="preserve">Кофе вареный  (кофе - машина) – 150 мл </t>
  </si>
  <si>
    <t>Сырные и овощные мини - закуски</t>
  </si>
  <si>
    <t xml:space="preserve">Мясные мини - закуски </t>
  </si>
  <si>
    <t>Рыбные мини - закуски</t>
  </si>
  <si>
    <t xml:space="preserve">Заказчик: </t>
  </si>
  <si>
    <t>Сахар, сливки, лимон</t>
  </si>
  <si>
    <t>Сырные закуски</t>
  </si>
  <si>
    <r>
      <t>Холодные</t>
    </r>
    <r>
      <rPr>
        <i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закуски</t>
    </r>
  </si>
  <si>
    <t xml:space="preserve"> </t>
  </si>
  <si>
    <t>Наименование</t>
  </si>
  <si>
    <t xml:space="preserve">Напитки </t>
  </si>
  <si>
    <t>цена</t>
  </si>
  <si>
    <t>Овощные закуски</t>
  </si>
  <si>
    <t>Горячие блюда</t>
  </si>
  <si>
    <t>Гарнир</t>
  </si>
  <si>
    <t>Выпечка и хлеб</t>
  </si>
  <si>
    <t>Главное блюдо стола</t>
  </si>
  <si>
    <t>Итого:</t>
  </si>
  <si>
    <t xml:space="preserve">итого </t>
  </si>
  <si>
    <t xml:space="preserve">Дата проведения мероприятия:  </t>
  </si>
  <si>
    <t xml:space="preserve">Время проведения мероприятия:  </t>
  </si>
  <si>
    <t xml:space="preserve">"Капрезе" (классическая итальянская закуска с сыром "Моцарелла", сочными томатами и соусом "Песто") - 100/20 г </t>
  </si>
  <si>
    <r>
      <t xml:space="preserve"> </t>
    </r>
    <r>
      <rPr>
        <i/>
        <sz val="12"/>
        <rFont val="Times New Roman"/>
        <family val="1"/>
      </rPr>
      <t>Турин из баклажан (обжаренные баклажаны с чесноком, уложенные слоями с томатами в ореховом соусе с зеленью) - 100/20 г</t>
    </r>
  </si>
  <si>
    <t xml:space="preserve">Ассорти солений и маринадов - 300 г    
- соленые и маринованные  огурчики 
- помидоры «Черри» маринованные
- квашеная капуста 
- чеснок маринованный, черемша  </t>
  </si>
  <si>
    <t>Салат «Греческий» (лист зеленого салата, свежие помидоры и огурцы, болгарский перчик, домашняя брынза, оливки, маслины, каперсы, оливковое масло) - 150 г</t>
  </si>
  <si>
    <t>Утиная грудка  (жареная утиная грудка, подается  с апельсиновым соусом ) - 150 г</t>
  </si>
  <si>
    <t xml:space="preserve">Соки «Сады придонья»  в ассортименте –  1 л </t>
  </si>
  <si>
    <t>Чай (черный, зеленый) – 700 мл (на 4 человека)</t>
  </si>
  <si>
    <t>Салат «Цезарь» с креветками (креветки, салат - микс, сыр «Пармезан», чесночные гренки, сыр, соус «Цезарь») - 150 г</t>
  </si>
  <si>
    <t>Салат «Сельдь под шубой» (филе слабосоленой сельди, свекла, картофель, морковь, репчатый лук, заправлен соусом «Майонез») - 150 г</t>
  </si>
  <si>
    <t xml:space="preserve">Салат «Цезарь» с курицей  (нежное филе цыпленка, салат - микс, сыр «Пармезан», чесночные гренки, сыр, соус «Цезарь»)  - 150 г </t>
  </si>
  <si>
    <t>Канапе с рулетиком из грудинки и жемчужным луком на ржаном тосте - 25 г</t>
  </si>
  <si>
    <t xml:space="preserve">Классический лимонад с мятой - 1 л  </t>
  </si>
  <si>
    <t>Мясное ассорти, декорируется свежими овощами с добавлением душистых специй - 100/20 г                                                                                                                                                               - говядина в/к, подается с зернами граната
- свиной окорок со сладкой горчицей
- колбаса с/к</t>
  </si>
  <si>
    <t>Медальон из свиной вырезки в беконе с перечным соусом - 150 г</t>
  </si>
  <si>
    <r>
      <t xml:space="preserve"> Оливки и маслины "Гигант" в чесночном маринаде с добавлением  перца "Чили" и оливкового масла - 100 г               </t>
    </r>
    <r>
      <rPr>
        <sz val="7"/>
        <rFont val="Times New Roman"/>
        <family val="1"/>
      </rPr>
      <t xml:space="preserve">                                    
                                          </t>
    </r>
  </si>
  <si>
    <t>Овощи-гриль (перец, баклажан, цукинни, красный лук) - 150 г</t>
  </si>
  <si>
    <t xml:space="preserve">Семга слабосоленая (нежное филе семги  шеф-посола, подается на салатном листе со сливочным маслом, дольками лимона и сочными маслинами) - 100/20 г     </t>
  </si>
  <si>
    <t>Любой соус на ваш выбор - 50 г</t>
  </si>
  <si>
    <t>Картофель "Фри"  с томатным соусом- 100/20</t>
  </si>
  <si>
    <t xml:space="preserve">Ножка барашка запеченная - за 1 шт.  ~ 2 кг (на 10 - 15 персон)                        
- ножка молодого барашка, маринованная в домашнем красном вине с армянской аджикой, подается с соусом «Аджика домашняя» </t>
  </si>
  <si>
    <t>Проектор</t>
  </si>
  <si>
    <t>Продление банкета 60 минут</t>
  </si>
  <si>
    <t>Мелкий свадебный мусор (конфети, лепестки, рис и т.д)</t>
  </si>
  <si>
    <t xml:space="preserve">Мясные закуски </t>
  </si>
  <si>
    <t xml:space="preserve">Салаты </t>
  </si>
  <si>
    <t xml:space="preserve">Рыбные закуски </t>
  </si>
  <si>
    <t>Канапе из корейки  на бородинских тостах с дижонской горчицей маринованным огурчиком и веточкой зелени - 25 г</t>
  </si>
  <si>
    <t xml:space="preserve">Канапе с копченым угрем, свежим огурцом и помидорчиком "Черри" на тосте из ржаного хлеба со сливочным сыром </t>
  </si>
  <si>
    <t xml:space="preserve">Закуска в шоте "Греческая" (маслины и оливки "Гигант", сыр "Фета", маринованный болгарский перец, оливковое масло) </t>
  </si>
  <si>
    <t>Ассорти рыбное - 100 г
- семга, украшенная лимончиком
- форель в мозаике оливк и маслин
- царская рыба  на салатном листе с зеленью</t>
  </si>
  <si>
    <t>Ассорти рыбное, декорируется микс- салатом,  маслинами "Гигант", свежими овощами и лаймом "Гриль"- 100 г
- осетрина горячего копчения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угорь в соусе "Терияке"
- семга шеф - посола</t>
  </si>
  <si>
    <t>Осетрина горячего копчения (филе осетрины горячего копчения на салатном листе с маслинами "Гигант" и лимоном "Гриль") - 100/20 г</t>
  </si>
  <si>
    <t>Говяжий отварной язык, сервируется с хреном, русской  горчицей и соленым огурцом - 100/20 г</t>
  </si>
  <si>
    <t xml:space="preserve">Завитки домашнего сала, запеченный картофель "Черри",  подаются с чесночными бородинскими гренками, солеными огурцами, зеленым луком, хреном и  горчицей – 100/20г </t>
  </si>
  <si>
    <t xml:space="preserve">Рулетики из ветчины, фаршированные сырной пастой с корнишонами и специями, подаются на листьях салата - 200/20г </t>
  </si>
  <si>
    <t>Салат-микс с обжаренными  лососем в кунжутной панировке, овощным жульеном, заправленный соусом  «Устричный» - 150 г</t>
  </si>
  <si>
    <t>Брошет из индейки, запеченный с ананасом - 100 г</t>
  </si>
  <si>
    <t>Салат из рукколы с копченой утиной грудкой, апельсином, лепестками "Пармезана" в оливково-медовом дрессинге, украшенный кедровыми орехами - 150 г</t>
  </si>
  <si>
    <t>Салат с говядиной, обжаренной в соевом соусе, свежими огурцами, болгарским перцем, заправленный кунжутным маслом -150 г</t>
  </si>
  <si>
    <t>Салат-микс с ростбифом, томатами «Черри», кедровыми орешками с заправкой на основе оливково масла и выдержанного бальзамического уксуса -150 г</t>
  </si>
  <si>
    <t>Судак в шафрановом соусе (филе судака, белое вино, сливки, шафран) -120/30 г</t>
  </si>
  <si>
    <t xml:space="preserve">Стейк из семги под креветочным соусом - 110/20 г  </t>
  </si>
  <si>
    <t>Каре ягненка с гранатовым соусом (3шт) - 180/50 г</t>
  </si>
  <si>
    <t>Стейк  из телятины, фаршированный белыми грибами, подается с гратеном из баклажана с красным соусом и розмарином - 130/30/30 г</t>
  </si>
  <si>
    <t>Микс - гриль (ассорти медальонов с соусами "Сладкий чили", "Ким-чи", "Барбекю" ) - 210 г                                                                                                                                          - свинина, маринованная в горчице,                                                                                                                                                                  - филе куриной грудки, маринованной в соусе "Сладкий чили",                                                                                                                          - телятины, маринованной с розмарином и красным вином</t>
  </si>
  <si>
    <t xml:space="preserve"> Свиная корейка, запеченная с шампиньонами, луком-пореем и мраморным сыром -150 г</t>
  </si>
  <si>
    <t>Куриная грудка, фаршированная сыром «Камамбер», белыми грибами и луком «Шалот» со сливочным соусом - 150 г</t>
  </si>
  <si>
    <t>Картофель "Черри", жареный с розмарином - 150 г</t>
  </si>
  <si>
    <t>Ассорти сыров с грецкими орехами, красным виноградом, крекерами и цветочным медом – 100 г                                                                                                                                                                                      - "Швейцарский"
- "Дорблю"
- Зеленый сыр "Песто"                                                                                                                                                                      - "Пармезан"</t>
  </si>
  <si>
    <t xml:space="preserve">т. 8(495)737-99-31, 8(495)364-24-97 </t>
  </si>
  <si>
    <t>Ассорти маринованных грибов с луком - репка и маслом- 100 г                    
- грузди
- маслята 
- шампиньоны</t>
  </si>
  <si>
    <t>Мохито классический и клубничный (в ассортименте) - 1 л</t>
  </si>
  <si>
    <t xml:space="preserve">Филе сельди слабого посола на картофельном медальоне с маринованным луком - 100 г </t>
  </si>
  <si>
    <t>Стейк лосося на гриле, подается со сливочным соусом и лаймом - 110/30/10г</t>
  </si>
  <si>
    <t>Канапе с сыром, разноцветным виноградом, дольками ананаса и цукатами  - 25 г</t>
  </si>
  <si>
    <t xml:space="preserve">Коллекция рулетов, подаются на листьях салата (10 шт.) - 200 г                                                                                                                                                 - баклажанные рулетики  с домашним сыром с крошкой обжаренного миндаля  и зеленью                                                                                                                                              - рулетики из цуккини-гриль, фаршированные сырной пастой  с грецкими орехами                                                                                              </t>
  </si>
  <si>
    <t>Официант мероприятие (6 часов обслуживания)</t>
  </si>
  <si>
    <t xml:space="preserve">VIP стекло на 1 персону </t>
  </si>
  <si>
    <r>
      <t xml:space="preserve">Тигровые креветки в рисовой панировке, подается  с соусом «Терияки» - 100 г   </t>
    </r>
    <r>
      <rPr>
        <b/>
        <i/>
        <sz val="12"/>
        <rFont val="Times New Roman"/>
        <family val="1"/>
      </rPr>
      <t xml:space="preserve"> </t>
    </r>
  </si>
  <si>
    <t xml:space="preserve">МЕНЮ БАНКЕТНОГО ЗАЛА </t>
  </si>
  <si>
    <t xml:space="preserve">Куриная грудка с томатами, базиликом и сыром "Чеддер" - 150 г    </t>
  </si>
  <si>
    <t xml:space="preserve">Заказчик:    </t>
  </si>
  <si>
    <t xml:space="preserve">Контакты: </t>
  </si>
  <si>
    <t>Выход</t>
  </si>
  <si>
    <t>Цена</t>
  </si>
  <si>
    <t>Кол-во порций</t>
  </si>
  <si>
    <t>Итого</t>
  </si>
  <si>
    <t>Ассорти рыбное, декорируется овощами и лепестками лайма - 100 г
- копченый угорь в соусе "Терияки"
- форель в мозаике оливок и маслин
- брошет из гриллированных креветок</t>
  </si>
  <si>
    <t>Блинчики «А ля Фуршет» (на выбор) - 60 г                                                                                                                        - с кусочками лосося и сырным кремом  
- с креветками и сливочным соусом «Велюте»</t>
  </si>
  <si>
    <t>Блинные мешочки ассорти (2 шт.) - 110 г                                                                                                                                                                                                                                                                           - фаршированный куриным жульеном и листом салата                                                                                                      - фаршированный грибным жульеном и листом салата</t>
  </si>
  <si>
    <t xml:space="preserve">Ассорти сыров с грецкими орехами, красным виноградом, крекерами и цветочным медом – 100 г                                                                                                                                                                            - "Камамбер"                                                                                                                                                                         - "Грана-падано"
- "Дорблю"                                                                                                                                                                              - "Грюйер"                                                                                                                                                                              - Зеленый сыр "Песто"                                                                                 </t>
  </si>
  <si>
    <t xml:space="preserve">Ассорти домашнего сыра с крекером, грецкими орехами и зеленью - 50 г
- «Сулугуни»
- «Адыгейский»
- «Чечил»                                                                                                                                                                                 - «Чанах» </t>
  </si>
  <si>
    <t xml:space="preserve">Букет из свежих овощей - (свежие огурцы, помидоры, сладкий цветной перец, редис, ассорти салатной зелени) - 350/50г </t>
  </si>
  <si>
    <t>Салат с куриным филе, шампиньонами, огурцами, болгарским перцем, зеленью, заправленный сливочным соусом "Прованс"-150 г</t>
  </si>
  <si>
    <t xml:space="preserve">Салат "Оливье" (отварная телятина, отварной картофель, яйцо, соленый огурец, морковь, зеленый горошек, зелень, соус "Провансаль") - 150 г </t>
  </si>
  <si>
    <t>Закуска «Антипаста» (обжаренные на гриле баклажаны, цуккини, разноцветный сладкий перец, заправленные оливковым маслом, винным уксусом с ароматной зеленью) - 150 г</t>
  </si>
  <si>
    <t>Спринг - роллы (рулетики в рисовой бумаге), подаются с соусом «Чили-лайм» и «Унаги» - 1000 г
-  со свиным окороком, листьями салата и ореховым соусом
-  с куриным мясом, цуккини и вешенками</t>
  </si>
  <si>
    <t>Стейк из телятины  с соусом из томатов с зеленым базиликом и кедровыми орешками - 130/30 г</t>
  </si>
  <si>
    <t>Стейк из свинины (свиная шейка, жареная со смесью перцев, подается с пикантным сливочным маслом)  - 130/30 г</t>
  </si>
  <si>
    <t>Миньон из индейки с грибами шитаки и сливочным соусом - 130/30/20 г</t>
  </si>
  <si>
    <t xml:space="preserve">Стерлядь ~ 2 кг (в общий вес входит укрвшение и овощи) (на 10 персон)                                                                                                                                                     подается с раками в мозаике морепродуктов и овощей  </t>
  </si>
  <si>
    <t>Картошка «По-домашнему» (отварной картофель со сливочным маслом и зеленью) - 150 г</t>
  </si>
  <si>
    <t>Бланшированные овощи - брокколи, болгарский перец, цуккини - 150 г</t>
  </si>
  <si>
    <t>Пти - фуры ассорти (мини-пирожные "Трюфель" , "Делисье с фундуком", "Амаретти", "Бенье миндальное", "Профитроли", "Пралине с грецким орехом" - 600 г - 49 шт</t>
  </si>
  <si>
    <t>"Эклеры ассорти" (воздушно - заварное тесто, наполненное нежным сливочным кремом и заглазированное сахарной помадкой или превосходным шоколадом) - 60 г</t>
  </si>
  <si>
    <t>Пирожные "Макарони"  (пирожные с разнообразными вкусами: малины, черной смородины, ванили, шоколада и фисташки) - 25 шт (550 г)</t>
  </si>
  <si>
    <t>Пирожные "Мини-Макарони" (пирожные с разнообразными вкусами: лимонные, кокосовые, клубничные, карамельно-банановые и со вкусом маракуйя) - 25 шт (250 г)</t>
  </si>
  <si>
    <t>Фруктовый каскад  ассотри (сезонных) фруктов - 2500 г</t>
  </si>
  <si>
    <t>Фруктовый каскад (экзотические фрукты и ягоды) - 2500 г</t>
  </si>
  <si>
    <t>Утиная грудка "Оранж" (запеченная утиная грудка, подается с клюквеннымсоусом) - 100 г</t>
  </si>
  <si>
    <t>Десерт и фрукты</t>
  </si>
  <si>
    <t>Оформление фруктовой вазы -2,5 кг.</t>
  </si>
  <si>
    <t>Булочки ржаные и пшеничные - 60 г</t>
  </si>
  <si>
    <t xml:space="preserve">Мясное ассорти, украшенное овощами с добавлением душистых специй - 100/20 г                                                  - буженина, маринованная в горчичном маринаде, подается с медово-горчичным соусом                                       - копченая индейка в сопровождении стебля сельдерея, листьев салата                                                                                                                                                        - ростбиф из телятины с итальянскими приправами </t>
  </si>
  <si>
    <t>Мясное ассорти, декорируется свежими овощами с добавлением душистых специй - 100/20 г           Мясное ассорти (бастурма из говядины, "Суджук", "Пармская ветчина", колбаса "Чоризо", колбаса "Императорская", томаты "Черри", кукуруза на гриле, соус "Аджика"</t>
  </si>
  <si>
    <t>Карпаччо из свеклы с добавлением салата "Руккола", сыр "Камамбер"- фри, абрикосовый джем с соусом "Чили"</t>
  </si>
  <si>
    <t>Дата проведения мероприятия:  11.12.2021</t>
  </si>
  <si>
    <t>Время проведения мероприятия:  16:00 - 22:00</t>
  </si>
  <si>
    <t>Количество человек: 30 персон</t>
  </si>
  <si>
    <t>Морс клюквенный  – 1 л</t>
  </si>
  <si>
    <t>Мини - пирожки с начинкой в ассортименте - 40 г                                                                                                    
- с мясом
 с капустой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</si>
</sst>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&quot;$&quot;;[Red]\-#,##0&quot;$&quot;"/>
    <numFmt numFmtId="172" formatCode="#,##0.00&quot;$&quot;;[Red]\-#,##0.00&quot;$&quot;"/>
    <numFmt numFmtId="173" formatCode="#&quot; &quot;##0.0"/>
    <numFmt numFmtId="174" formatCode="_(* #,##0.00_);_(* \(#,##0.00\);_(* &quot;-&quot;_);_(@_)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Pragmatica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NewtonCTT"/>
      <family val="0"/>
    </font>
    <font>
      <sz val="8"/>
      <name val="Helv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9" fontId="7" fillId="0" borderId="1">
      <alignment horizontal="center" vertic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3" fontId="11" fillId="0" borderId="1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1">
      <alignment horizontal="centerContinuous" vertical="center" wrapText="1"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169" fontId="15" fillId="33" borderId="12" xfId="71" applyFont="1" applyFill="1" applyBorder="1" applyAlignment="1">
      <alignment horizontal="left" vertical="center"/>
    </xf>
    <xf numFmtId="169" fontId="16" fillId="0" borderId="13" xfId="7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180" fontId="13" fillId="0" borderId="0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16" fillId="33" borderId="12" xfId="0" applyNumberFormat="1" applyFont="1" applyFill="1" applyBorder="1" applyAlignment="1">
      <alignment/>
    </xf>
    <xf numFmtId="180" fontId="14" fillId="0" borderId="11" xfId="0" applyNumberFormat="1" applyFont="1" applyBorder="1" applyAlignment="1">
      <alignment vertical="center"/>
    </xf>
    <xf numFmtId="180" fontId="14" fillId="0" borderId="1" xfId="0" applyNumberFormat="1" applyFont="1" applyBorder="1" applyAlignment="1">
      <alignment vertical="center"/>
    </xf>
    <xf numFmtId="0" fontId="16" fillId="0" borderId="13" xfId="71" applyNumberFormat="1" applyFont="1" applyFill="1" applyBorder="1" applyAlignment="1">
      <alignment horizontal="center" vertical="center" wrapText="1"/>
    </xf>
    <xf numFmtId="0" fontId="14" fillId="0" borderId="0" xfId="71" applyNumberFormat="1" applyFont="1" applyFill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4" fillId="33" borderId="12" xfId="71" applyNumberFormat="1" applyFont="1" applyFill="1" applyBorder="1" applyAlignment="1">
      <alignment horizontal="center" vertical="center"/>
    </xf>
    <xf numFmtId="180" fontId="14" fillId="0" borderId="1" xfId="0" applyNumberFormat="1" applyFont="1" applyBorder="1" applyAlignment="1">
      <alignment horizontal="center" vertical="center"/>
    </xf>
    <xf numFmtId="180" fontId="14" fillId="0" borderId="0" xfId="0" applyNumberFormat="1" applyFont="1" applyAlignment="1">
      <alignment horizontal="center" vertical="center"/>
    </xf>
    <xf numFmtId="180" fontId="14" fillId="0" borderId="11" xfId="0" applyNumberFormat="1" applyFont="1" applyBorder="1" applyAlignment="1">
      <alignment horizontal="center" vertical="center"/>
    </xf>
    <xf numFmtId="180" fontId="14" fillId="33" borderId="14" xfId="7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vertical="center"/>
    </xf>
    <xf numFmtId="180" fontId="16" fillId="0" borderId="13" xfId="71" applyNumberFormat="1" applyFont="1" applyBorder="1" applyAlignment="1">
      <alignment horizontal="center" vertical="center" wrapText="1"/>
    </xf>
    <xf numFmtId="180" fontId="14" fillId="0" borderId="14" xfId="0" applyNumberFormat="1" applyFont="1" applyBorder="1" applyAlignment="1">
      <alignment horizontal="center" vertical="center"/>
    </xf>
    <xf numFmtId="169" fontId="15" fillId="0" borderId="0" xfId="71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71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80" fontId="14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69" fontId="15" fillId="33" borderId="17" xfId="71" applyFont="1" applyFill="1" applyBorder="1" applyAlignment="1">
      <alignment horizontal="left" vertical="center"/>
    </xf>
    <xf numFmtId="169" fontId="15" fillId="33" borderId="18" xfId="71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 wrapText="1"/>
    </xf>
    <xf numFmtId="180" fontId="14" fillId="33" borderId="18" xfId="0" applyNumberFormat="1" applyFont="1" applyFill="1" applyBorder="1" applyAlignment="1">
      <alignment vertical="center"/>
    </xf>
    <xf numFmtId="169" fontId="14" fillId="33" borderId="18" xfId="71" applyFont="1" applyFill="1" applyBorder="1" applyAlignment="1">
      <alignment horizontal="center" vertical="center"/>
    </xf>
    <xf numFmtId="169" fontId="16" fillId="0" borderId="19" xfId="71" applyFont="1" applyBorder="1" applyAlignment="1">
      <alignment horizontal="center" vertical="center" wrapText="1"/>
    </xf>
    <xf numFmtId="169" fontId="16" fillId="0" borderId="18" xfId="71" applyFont="1" applyBorder="1" applyAlignment="1">
      <alignment horizontal="center" vertical="center" wrapText="1"/>
    </xf>
    <xf numFmtId="180" fontId="16" fillId="0" borderId="19" xfId="71" applyNumberFormat="1" applyFont="1" applyBorder="1" applyAlignment="1">
      <alignment horizontal="center" vertical="center" wrapText="1"/>
    </xf>
    <xf numFmtId="0" fontId="16" fillId="0" borderId="19" xfId="71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/>
    </xf>
    <xf numFmtId="0" fontId="22" fillId="34" borderId="0" xfId="0" applyFont="1" applyFill="1" applyBorder="1" applyAlignment="1">
      <alignment vertical="center" wrapText="1"/>
    </xf>
    <xf numFmtId="0" fontId="26" fillId="34" borderId="0" xfId="0" applyFont="1" applyFill="1" applyBorder="1" applyAlignment="1">
      <alignment vertical="center" wrapText="1"/>
    </xf>
    <xf numFmtId="1" fontId="22" fillId="34" borderId="21" xfId="0" applyNumberFormat="1" applyFont="1" applyFill="1" applyBorder="1" applyAlignment="1">
      <alignment horizontal="right" vertical="center" wrapText="1"/>
    </xf>
    <xf numFmtId="0" fontId="13" fillId="0" borderId="22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9" fillId="0" borderId="23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15" fillId="0" borderId="24" xfId="0" applyFont="1" applyFill="1" applyBorder="1" applyAlignment="1">
      <alignment horizontal="center" vertical="center" wrapText="1"/>
    </xf>
    <xf numFmtId="180" fontId="14" fillId="0" borderId="25" xfId="0" applyNumberFormat="1" applyFont="1" applyFill="1" applyBorder="1" applyAlignment="1">
      <alignment vertical="center"/>
    </xf>
    <xf numFmtId="180" fontId="14" fillId="0" borderId="24" xfId="0" applyNumberFormat="1" applyFont="1" applyFill="1" applyBorder="1" applyAlignment="1">
      <alignment vertical="center"/>
    </xf>
    <xf numFmtId="180" fontId="14" fillId="0" borderId="24" xfId="0" applyNumberFormat="1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80" fontId="14" fillId="0" borderId="28" xfId="0" applyNumberFormat="1" applyFont="1" applyBorder="1" applyAlignment="1">
      <alignment vertical="center"/>
    </xf>
    <xf numFmtId="0" fontId="13" fillId="0" borderId="29" xfId="0" applyFont="1" applyFill="1" applyBorder="1" applyAlignment="1">
      <alignment horizontal="left" vertical="center" wrapText="1" shrinkToFit="1"/>
    </xf>
    <xf numFmtId="0" fontId="13" fillId="0" borderId="29" xfId="0" applyFont="1" applyBorder="1" applyAlignment="1">
      <alignment horizontal="left" vertical="center" wrapText="1" shrinkToFit="1"/>
    </xf>
    <xf numFmtId="0" fontId="13" fillId="0" borderId="14" xfId="0" applyFont="1" applyFill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 shrinkToFit="1"/>
    </xf>
    <xf numFmtId="0" fontId="13" fillId="0" borderId="30" xfId="0" applyFont="1" applyBorder="1" applyAlignment="1">
      <alignment horizontal="left" vertical="center" wrapText="1" shrinkToFit="1"/>
    </xf>
    <xf numFmtId="0" fontId="13" fillId="0" borderId="31" xfId="0" applyFont="1" applyFill="1" applyBorder="1" applyAlignment="1">
      <alignment horizontal="left"/>
    </xf>
    <xf numFmtId="169" fontId="15" fillId="33" borderId="32" xfId="71" applyFont="1" applyFill="1" applyBorder="1" applyAlignment="1">
      <alignment horizontal="left" vertical="center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33" xfId="0" applyFont="1" applyBorder="1" applyAlignment="1">
      <alignment horizontal="center" vertical="center" wrapText="1" shrinkToFit="1"/>
    </xf>
    <xf numFmtId="0" fontId="14" fillId="0" borderId="16" xfId="0" applyFont="1" applyFill="1" applyBorder="1" applyAlignment="1">
      <alignment horizontal="center" vertical="center" wrapText="1" shrinkToFit="1"/>
    </xf>
    <xf numFmtId="180" fontId="22" fillId="34" borderId="28" xfId="0" applyNumberFormat="1" applyFont="1" applyFill="1" applyBorder="1" applyAlignment="1">
      <alignment horizontal="right" vertical="center" wrapText="1"/>
    </xf>
    <xf numFmtId="1" fontId="22" fillId="34" borderId="34" xfId="0" applyNumberFormat="1" applyFont="1" applyFill="1" applyBorder="1" applyAlignment="1">
      <alignment horizontal="right" vertical="center" wrapText="1"/>
    </xf>
    <xf numFmtId="0" fontId="19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9" fillId="0" borderId="34" xfId="0" applyFont="1" applyBorder="1" applyAlignment="1">
      <alignment horizontal="right" vertical="center"/>
    </xf>
    <xf numFmtId="169" fontId="15" fillId="0" borderId="0" xfId="71" applyFont="1" applyFill="1" applyBorder="1" applyAlignment="1">
      <alignment horizontal="right" vertical="center"/>
    </xf>
    <xf numFmtId="169" fontId="14" fillId="33" borderId="35" xfId="71" applyFont="1" applyFill="1" applyBorder="1" applyAlignment="1">
      <alignment horizontal="center" vertical="center"/>
    </xf>
    <xf numFmtId="180" fontId="14" fillId="0" borderId="24" xfId="0" applyNumberFormat="1" applyFont="1" applyFill="1" applyBorder="1" applyAlignment="1">
      <alignment horizontal="right" vertical="center"/>
    </xf>
    <xf numFmtId="180" fontId="14" fillId="0" borderId="27" xfId="0" applyNumberFormat="1" applyFont="1" applyBorder="1" applyAlignment="1">
      <alignment vertical="center"/>
    </xf>
    <xf numFmtId="180" fontId="14" fillId="33" borderId="36" xfId="0" applyNumberFormat="1" applyFont="1" applyFill="1" applyBorder="1" applyAlignment="1">
      <alignment horizontal="right" vertical="center"/>
    </xf>
    <xf numFmtId="180" fontId="14" fillId="33" borderId="23" xfId="0" applyNumberFormat="1" applyFont="1" applyFill="1" applyBorder="1" applyAlignment="1">
      <alignment vertical="center"/>
    </xf>
    <xf numFmtId="169" fontId="15" fillId="33" borderId="35" xfId="71" applyFont="1" applyFill="1" applyBorder="1" applyAlignment="1">
      <alignment horizontal="left" vertical="center"/>
    </xf>
    <xf numFmtId="0" fontId="14" fillId="33" borderId="35" xfId="0" applyFont="1" applyFill="1" applyBorder="1" applyAlignment="1">
      <alignment horizontal="center" vertical="center" wrapText="1"/>
    </xf>
    <xf numFmtId="180" fontId="14" fillId="33" borderId="35" xfId="0" applyNumberFormat="1" applyFont="1" applyFill="1" applyBorder="1" applyAlignment="1">
      <alignment vertical="center"/>
    </xf>
    <xf numFmtId="0" fontId="22" fillId="34" borderId="27" xfId="0" applyFont="1" applyFill="1" applyBorder="1" applyAlignment="1">
      <alignment horizontal="right" vertical="center" wrapText="1"/>
    </xf>
    <xf numFmtId="0" fontId="15" fillId="35" borderId="0" xfId="0" applyFont="1" applyFill="1" applyAlignment="1">
      <alignment horizontal="center"/>
    </xf>
    <xf numFmtId="0" fontId="13" fillId="35" borderId="0" xfId="0" applyFont="1" applyFill="1" applyAlignment="1">
      <alignment horizontal="left"/>
    </xf>
    <xf numFmtId="0" fontId="13" fillId="34" borderId="37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 wrapText="1"/>
    </xf>
    <xf numFmtId="180" fontId="14" fillId="34" borderId="38" xfId="0" applyNumberFormat="1" applyFont="1" applyFill="1" applyBorder="1" applyAlignment="1">
      <alignment vertical="center"/>
    </xf>
    <xf numFmtId="0" fontId="14" fillId="34" borderId="38" xfId="0" applyFont="1" applyFill="1" applyBorder="1" applyAlignment="1">
      <alignment horizontal="center" vertical="center" wrapText="1"/>
    </xf>
    <xf numFmtId="180" fontId="14" fillId="34" borderId="24" xfId="0" applyNumberFormat="1" applyFont="1" applyFill="1" applyBorder="1" applyAlignment="1">
      <alignment horizontal="right" vertical="center"/>
    </xf>
    <xf numFmtId="0" fontId="13" fillId="34" borderId="0" xfId="0" applyFont="1" applyFill="1" applyAlignment="1">
      <alignment horizontal="left"/>
    </xf>
    <xf numFmtId="0" fontId="14" fillId="34" borderId="26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/>
    </xf>
    <xf numFmtId="0" fontId="15" fillId="34" borderId="25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left" vertical="center" wrapText="1"/>
    </xf>
    <xf numFmtId="180" fontId="14" fillId="34" borderId="25" xfId="0" applyNumberFormat="1" applyFont="1" applyFill="1" applyBorder="1" applyAlignment="1">
      <alignment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180" fontId="14" fillId="34" borderId="24" xfId="0" applyNumberFormat="1" applyFont="1" applyFill="1" applyBorder="1" applyAlignment="1">
      <alignment vertical="center"/>
    </xf>
    <xf numFmtId="0" fontId="15" fillId="34" borderId="27" xfId="0" applyFont="1" applyFill="1" applyBorder="1" applyAlignment="1">
      <alignment horizontal="center" vertical="center" wrapText="1"/>
    </xf>
    <xf numFmtId="180" fontId="14" fillId="34" borderId="27" xfId="0" applyNumberFormat="1" applyFont="1" applyFill="1" applyBorder="1" applyAlignment="1">
      <alignment vertical="center"/>
    </xf>
    <xf numFmtId="180" fontId="14" fillId="34" borderId="39" xfId="0" applyNumberFormat="1" applyFont="1" applyFill="1" applyBorder="1" applyAlignment="1">
      <alignment vertical="center"/>
    </xf>
    <xf numFmtId="0" fontId="14" fillId="34" borderId="24" xfId="0" applyFont="1" applyFill="1" applyBorder="1" applyAlignment="1">
      <alignment horizontal="center" vertical="center" wrapText="1"/>
    </xf>
    <xf numFmtId="180" fontId="14" fillId="34" borderId="40" xfId="0" applyNumberFormat="1" applyFont="1" applyFill="1" applyBorder="1" applyAlignment="1">
      <alignment horizontal="right" vertical="center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25" xfId="71" applyNumberFormat="1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left" vertical="center" wrapText="1"/>
    </xf>
    <xf numFmtId="180" fontId="14" fillId="34" borderId="41" xfId="0" applyNumberFormat="1" applyFont="1" applyFill="1" applyBorder="1" applyAlignment="1">
      <alignment vertical="center"/>
    </xf>
    <xf numFmtId="0" fontId="14" fillId="34" borderId="42" xfId="71" applyNumberFormat="1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left" vertical="center" wrapText="1" shrinkToFit="1"/>
    </xf>
    <xf numFmtId="0" fontId="14" fillId="34" borderId="16" xfId="71" applyNumberFormat="1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left" vertical="center" wrapText="1" shrinkToFit="1"/>
    </xf>
    <xf numFmtId="0" fontId="15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 shrinkToFit="1"/>
    </xf>
    <xf numFmtId="180" fontId="14" fillId="34" borderId="28" xfId="0" applyNumberFormat="1" applyFont="1" applyFill="1" applyBorder="1" applyAlignment="1">
      <alignment vertical="center"/>
    </xf>
    <xf numFmtId="0" fontId="14" fillId="34" borderId="16" xfId="0" applyFont="1" applyFill="1" applyBorder="1" applyAlignment="1">
      <alignment horizontal="center" vertical="center" wrapText="1" shrinkToFit="1"/>
    </xf>
    <xf numFmtId="180" fontId="14" fillId="34" borderId="28" xfId="0" applyNumberFormat="1" applyFont="1" applyFill="1" applyBorder="1" applyAlignment="1">
      <alignment horizontal="right" vertical="center"/>
    </xf>
    <xf numFmtId="0" fontId="15" fillId="34" borderId="1" xfId="0" applyFont="1" applyFill="1" applyBorder="1" applyAlignment="1">
      <alignment horizontal="center" vertical="center" wrapText="1"/>
    </xf>
    <xf numFmtId="0" fontId="13" fillId="34" borderId="1" xfId="0" applyFont="1" applyFill="1" applyBorder="1" applyAlignment="1">
      <alignment horizontal="left" vertical="center" wrapText="1" shrinkToFit="1"/>
    </xf>
    <xf numFmtId="0" fontId="14" fillId="34" borderId="12" xfId="0" applyFont="1" applyFill="1" applyBorder="1" applyAlignment="1">
      <alignment horizontal="center" vertical="center" wrapText="1" shrinkToFi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left" vertical="center" wrapText="1" shrinkToFit="1"/>
    </xf>
    <xf numFmtId="0" fontId="14" fillId="34" borderId="33" xfId="0" applyFont="1" applyFill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right"/>
    </xf>
    <xf numFmtId="0" fontId="13" fillId="0" borderId="44" xfId="0" applyFont="1" applyBorder="1" applyAlignment="1">
      <alignment horizontal="right"/>
    </xf>
    <xf numFmtId="0" fontId="13" fillId="0" borderId="14" xfId="0" applyFont="1" applyFill="1" applyBorder="1" applyAlignment="1">
      <alignment horizontal="left" vertical="center" wrapText="1"/>
    </xf>
    <xf numFmtId="180" fontId="14" fillId="0" borderId="38" xfId="0" applyNumberFormat="1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 wrapText="1"/>
    </xf>
    <xf numFmtId="180" fontId="14" fillId="0" borderId="27" xfId="0" applyNumberFormat="1" applyFont="1" applyFill="1" applyBorder="1" applyAlignment="1">
      <alignment vertical="center"/>
    </xf>
    <xf numFmtId="0" fontId="14" fillId="0" borderId="33" xfId="71" applyNumberFormat="1" applyFont="1" applyFill="1" applyBorder="1" applyAlignment="1">
      <alignment horizontal="center" vertical="center"/>
    </xf>
    <xf numFmtId="180" fontId="14" fillId="0" borderId="39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 shrinkToFit="1"/>
    </xf>
    <xf numFmtId="0" fontId="14" fillId="0" borderId="33" xfId="0" applyFont="1" applyFill="1" applyBorder="1" applyAlignment="1">
      <alignment horizontal="center" vertical="center" wrapText="1" shrinkToFit="1"/>
    </xf>
    <xf numFmtId="0" fontId="14" fillId="0" borderId="24" xfId="0" applyFont="1" applyFill="1" applyBorder="1" applyAlignment="1">
      <alignment horizontal="center" vertical="center" wrapText="1"/>
    </xf>
    <xf numFmtId="169" fontId="16" fillId="0" borderId="36" xfId="71" applyFont="1" applyBorder="1" applyAlignment="1">
      <alignment horizontal="center" vertical="center" wrapText="1"/>
    </xf>
    <xf numFmtId="169" fontId="16" fillId="0" borderId="0" xfId="71" applyFont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0" fontId="13" fillId="3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5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3" fillId="36" borderId="14" xfId="0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180" fontId="15" fillId="0" borderId="49" xfId="71" applyNumberFormat="1" applyFont="1" applyFill="1" applyBorder="1" applyAlignment="1">
      <alignment horizontal="center"/>
    </xf>
    <xf numFmtId="180" fontId="15" fillId="0" borderId="40" xfId="71" applyNumberFormat="1" applyFont="1" applyFill="1" applyBorder="1" applyAlignment="1">
      <alignment horizontal="center"/>
    </xf>
    <xf numFmtId="180" fontId="15" fillId="0" borderId="17" xfId="71" applyNumberFormat="1" applyFont="1" applyFill="1" applyBorder="1" applyAlignment="1">
      <alignment horizontal="center"/>
    </xf>
    <xf numFmtId="180" fontId="15" fillId="0" borderId="36" xfId="71" applyNumberFormat="1" applyFont="1" applyFill="1" applyBorder="1" applyAlignment="1">
      <alignment horizontal="center"/>
    </xf>
    <xf numFmtId="169" fontId="15" fillId="0" borderId="33" xfId="71" applyFont="1" applyFill="1" applyBorder="1" applyAlignment="1">
      <alignment vertical="center" wrapText="1"/>
    </xf>
    <xf numFmtId="169" fontId="15" fillId="0" borderId="0" xfId="71" applyFont="1" applyFill="1" applyBorder="1" applyAlignment="1">
      <alignment vertical="center" wrapText="1"/>
    </xf>
    <xf numFmtId="0" fontId="22" fillId="34" borderId="49" xfId="0" applyFont="1" applyFill="1" applyBorder="1" applyAlignment="1">
      <alignment horizontal="center" vertical="center" wrapText="1"/>
    </xf>
    <xf numFmtId="0" fontId="22" fillId="34" borderId="40" xfId="0" applyFont="1" applyFill="1" applyBorder="1" applyAlignment="1">
      <alignment horizontal="center" vertical="center" wrapText="1"/>
    </xf>
    <xf numFmtId="180" fontId="16" fillId="0" borderId="23" xfId="0" applyNumberFormat="1" applyFont="1" applyBorder="1" applyAlignment="1">
      <alignment horizontal="center"/>
    </xf>
    <xf numFmtId="0" fontId="22" fillId="34" borderId="38" xfId="0" applyFont="1" applyFill="1" applyBorder="1" applyAlignment="1">
      <alignment horizontal="center" vertical="center" wrapText="1"/>
    </xf>
    <xf numFmtId="0" fontId="22" fillId="34" borderId="46" xfId="0" applyFont="1" applyFill="1" applyBorder="1" applyAlignment="1">
      <alignment horizontal="center" vertical="center" wrapText="1"/>
    </xf>
    <xf numFmtId="0" fontId="22" fillId="34" borderId="50" xfId="0" applyFont="1" applyFill="1" applyBorder="1" applyAlignment="1">
      <alignment horizontal="center" vertical="center" wrapText="1"/>
    </xf>
    <xf numFmtId="0" fontId="22" fillId="34" borderId="5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80" fontId="16" fillId="0" borderId="1" xfId="0" applyNumberFormat="1" applyFont="1" applyBorder="1" applyAlignment="1">
      <alignment horizontal="center" vertical="center"/>
    </xf>
  </cellXfs>
  <cellStyles count="60">
    <cellStyle name="Normal" xfId="0"/>
    <cellStyle name="2.Жирный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Comma [0]_Acer" xfId="34"/>
    <cellStyle name="Comma_Acer" xfId="35"/>
    <cellStyle name="Currency [0]_Acer" xfId="36"/>
    <cellStyle name="Currency_Acer" xfId="37"/>
    <cellStyle name="Normal_Acer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laroux" xfId="67"/>
    <cellStyle name="Тысячи(0)" xfId="68"/>
    <cellStyle name="Тысячи_laroux" xfId="69"/>
    <cellStyle name="Упаковка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6877050</xdr:colOff>
      <xdr:row>0</xdr:row>
      <xdr:rowOff>9525</xdr:rowOff>
    </xdr:from>
    <xdr:to>
      <xdr:col>6</xdr:col>
      <xdr:colOff>1076325</xdr:colOff>
      <xdr:row>8</xdr:row>
      <xdr:rowOff>0</xdr:rowOff>
    </xdr:to>
    <xdr:pic>
      <xdr:nvPicPr>
        <xdr:cNvPr id="1" name="Picture 1" descr="logotip-2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9525"/>
          <a:ext cx="29337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66675</xdr:rowOff>
    </xdr:from>
    <xdr:to>
      <xdr:col>4</xdr:col>
      <xdr:colOff>1028700</xdr:colOff>
      <xdr:row>7</xdr:row>
      <xdr:rowOff>19050</xdr:rowOff>
    </xdr:to>
    <xdr:pic>
      <xdr:nvPicPr>
        <xdr:cNvPr id="1" name="Picture 1" descr="logotip-2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66675"/>
          <a:ext cx="27717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view="pageBreakPreview" zoomScaleNormal="75" zoomScaleSheetLayoutView="100" zoomScalePageLayoutView="0" workbookViewId="0" topLeftCell="B46">
      <selection activeCell="F48" sqref="F48"/>
    </sheetView>
  </sheetViews>
  <sheetFormatPr defaultColWidth="9.140625" defaultRowHeight="12.75"/>
  <cols>
    <col min="1" max="1" width="9.00390625" style="1" hidden="1" customWidth="1"/>
    <col min="2" max="2" width="8.28125" style="1" customWidth="1"/>
    <col min="3" max="3" width="104.421875" style="1" customWidth="1"/>
    <col min="4" max="4" width="14.00390625" style="1" hidden="1" customWidth="1"/>
    <col min="5" max="5" width="14.7109375" style="12" customWidth="1"/>
    <col min="6" max="6" width="11.8515625" style="21" customWidth="1"/>
    <col min="7" max="7" width="16.28125" style="43" customWidth="1"/>
    <col min="8" max="8" width="0" style="27" hidden="1" customWidth="1"/>
    <col min="9" max="16384" width="9.140625" style="1" customWidth="1"/>
  </cols>
  <sheetData>
    <row r="1" spans="3:6" ht="16.5" thickBot="1">
      <c r="C1" s="164"/>
      <c r="D1" s="164"/>
      <c r="E1" s="164"/>
      <c r="F1" s="18"/>
    </row>
    <row r="2" spans="3:6" ht="21.75" customHeight="1" thickBot="1">
      <c r="C2" s="155" t="s">
        <v>131</v>
      </c>
      <c r="D2" s="154"/>
      <c r="E2" s="50"/>
      <c r="F2" s="18"/>
    </row>
    <row r="3" spans="3:6" ht="15.75">
      <c r="C3" s="8" t="s">
        <v>133</v>
      </c>
      <c r="D3" s="2"/>
      <c r="E3" s="9"/>
      <c r="F3" s="18"/>
    </row>
    <row r="4" spans="3:6" ht="15.75">
      <c r="C4" s="8" t="s">
        <v>134</v>
      </c>
      <c r="D4" s="2"/>
      <c r="E4" s="9"/>
      <c r="F4" s="18"/>
    </row>
    <row r="5" spans="3:6" ht="15.75">
      <c r="C5" s="1" t="s">
        <v>168</v>
      </c>
      <c r="E5" s="10"/>
      <c r="F5" s="18"/>
    </row>
    <row r="6" spans="3:6" ht="14.25" customHeight="1">
      <c r="C6" s="165" t="s">
        <v>169</v>
      </c>
      <c r="D6" s="165"/>
      <c r="E6" s="165"/>
      <c r="F6" s="18"/>
    </row>
    <row r="7" spans="3:6" ht="15.75">
      <c r="C7" s="1" t="s">
        <v>170</v>
      </c>
      <c r="E7" s="11"/>
      <c r="F7" s="18"/>
    </row>
    <row r="8" ht="15" customHeight="1">
      <c r="F8" s="18"/>
    </row>
    <row r="9" spans="5:7" ht="16.5" thickBot="1">
      <c r="E9" s="176" t="s">
        <v>121</v>
      </c>
      <c r="F9" s="176"/>
      <c r="G9" s="176"/>
    </row>
    <row r="10" spans="2:7" ht="30.75" customHeight="1" thickBot="1">
      <c r="B10" s="50" t="s">
        <v>135</v>
      </c>
      <c r="C10" s="50" t="s">
        <v>60</v>
      </c>
      <c r="D10" s="51" t="s">
        <v>26</v>
      </c>
      <c r="E10" s="52" t="s">
        <v>136</v>
      </c>
      <c r="F10" s="53" t="s">
        <v>137</v>
      </c>
      <c r="G10" s="53" t="s">
        <v>138</v>
      </c>
    </row>
    <row r="11" spans="1:7" ht="24" customHeight="1" hidden="1" thickBot="1">
      <c r="A11" s="76"/>
      <c r="B11" s="45"/>
      <c r="C11" s="46" t="s">
        <v>54</v>
      </c>
      <c r="D11" s="47"/>
      <c r="E11" s="48"/>
      <c r="F11" s="49"/>
      <c r="G11" s="92"/>
    </row>
    <row r="12" spans="1:7" s="107" customFormat="1" ht="22.5" customHeight="1" hidden="1" thickBot="1">
      <c r="A12" s="100">
        <f>F12*B12</f>
        <v>0</v>
      </c>
      <c r="B12" s="101">
        <v>25</v>
      </c>
      <c r="C12" s="102" t="s">
        <v>42</v>
      </c>
      <c r="D12" s="103"/>
      <c r="E12" s="104">
        <v>80</v>
      </c>
      <c r="F12" s="105"/>
      <c r="G12" s="106">
        <f aca="true" t="shared" si="0" ref="G12:G26">F12*E12</f>
        <v>0</v>
      </c>
    </row>
    <row r="13" spans="1:8" s="107" customFormat="1" ht="30" customHeight="1" hidden="1" thickBot="1">
      <c r="A13" s="100">
        <f aca="true" t="shared" si="1" ref="A13:A71">F13*B13</f>
        <v>0</v>
      </c>
      <c r="B13" s="101">
        <v>25</v>
      </c>
      <c r="C13" s="102" t="s">
        <v>43</v>
      </c>
      <c r="D13" s="108"/>
      <c r="E13" s="104">
        <v>80</v>
      </c>
      <c r="F13" s="105"/>
      <c r="G13" s="106">
        <f t="shared" si="0"/>
        <v>0</v>
      </c>
      <c r="H13" s="109"/>
    </row>
    <row r="14" spans="1:7" s="3" customFormat="1" ht="34.5" customHeight="1" hidden="1" thickBot="1">
      <c r="A14" s="100">
        <f t="shared" si="1"/>
        <v>0</v>
      </c>
      <c r="B14" s="62">
        <v>25</v>
      </c>
      <c r="C14" s="144" t="s">
        <v>99</v>
      </c>
      <c r="D14" s="40"/>
      <c r="E14" s="145">
        <v>80</v>
      </c>
      <c r="F14" s="146"/>
      <c r="G14" s="90">
        <f t="shared" si="0"/>
        <v>0</v>
      </c>
    </row>
    <row r="15" spans="1:7" ht="24" customHeight="1" hidden="1" thickBot="1">
      <c r="A15" s="100">
        <f t="shared" si="1"/>
        <v>0</v>
      </c>
      <c r="B15" s="45"/>
      <c r="C15" s="46" t="s">
        <v>53</v>
      </c>
      <c r="D15" s="47"/>
      <c r="E15" s="48"/>
      <c r="F15" s="49"/>
      <c r="G15" s="49"/>
    </row>
    <row r="16" spans="1:7" s="107" customFormat="1" ht="21" customHeight="1" hidden="1" thickBot="1">
      <c r="A16" s="100">
        <f t="shared" si="1"/>
        <v>0</v>
      </c>
      <c r="B16" s="110">
        <v>25</v>
      </c>
      <c r="C16" s="111" t="s">
        <v>82</v>
      </c>
      <c r="D16" s="103">
        <f>F16*G142</f>
        <v>0</v>
      </c>
      <c r="E16" s="112">
        <v>80</v>
      </c>
      <c r="F16" s="113"/>
      <c r="G16" s="106">
        <f t="shared" si="0"/>
        <v>0</v>
      </c>
    </row>
    <row r="17" spans="1:7" s="107" customFormat="1" ht="32.25" customHeight="1" hidden="1" thickBot="1">
      <c r="A17" s="100">
        <f t="shared" si="1"/>
        <v>0</v>
      </c>
      <c r="B17" s="101">
        <v>25</v>
      </c>
      <c r="C17" s="102" t="s">
        <v>28</v>
      </c>
      <c r="D17" s="103">
        <f>F17*G141</f>
        <v>0</v>
      </c>
      <c r="E17" s="112">
        <v>80</v>
      </c>
      <c r="F17" s="114"/>
      <c r="G17" s="106">
        <f t="shared" si="0"/>
        <v>0</v>
      </c>
    </row>
    <row r="18" spans="1:7" s="107" customFormat="1" ht="38.25" customHeight="1" hidden="1" thickBot="1">
      <c r="A18" s="100">
        <f t="shared" si="1"/>
        <v>0</v>
      </c>
      <c r="B18" s="101">
        <v>25</v>
      </c>
      <c r="C18" s="102" t="s">
        <v>33</v>
      </c>
      <c r="D18" s="103">
        <f>F18*G143</f>
        <v>0</v>
      </c>
      <c r="E18" s="112">
        <v>80</v>
      </c>
      <c r="F18" s="114"/>
      <c r="G18" s="106">
        <f t="shared" si="0"/>
        <v>0</v>
      </c>
    </row>
    <row r="19" spans="1:7" s="107" customFormat="1" ht="36" customHeight="1" hidden="1" thickBot="1">
      <c r="A19" s="100">
        <f t="shared" si="1"/>
        <v>0</v>
      </c>
      <c r="B19" s="101">
        <v>25</v>
      </c>
      <c r="C19" s="102" t="s">
        <v>98</v>
      </c>
      <c r="D19" s="103">
        <f>F19*G145</f>
        <v>0</v>
      </c>
      <c r="E19" s="112">
        <v>80</v>
      </c>
      <c r="F19" s="114"/>
      <c r="G19" s="106">
        <f t="shared" si="0"/>
        <v>0</v>
      </c>
    </row>
    <row r="20" spans="1:7" s="107" customFormat="1" ht="37.5" customHeight="1" hidden="1" thickBot="1">
      <c r="A20" s="100">
        <f t="shared" si="1"/>
        <v>0</v>
      </c>
      <c r="B20" s="101">
        <v>25</v>
      </c>
      <c r="C20" s="102" t="s">
        <v>36</v>
      </c>
      <c r="D20" s="103">
        <f>F20*G144</f>
        <v>0</v>
      </c>
      <c r="E20" s="112">
        <v>80</v>
      </c>
      <c r="F20" s="114"/>
      <c r="G20" s="106">
        <f t="shared" si="0"/>
        <v>0</v>
      </c>
    </row>
    <row r="21" spans="1:7" s="107" customFormat="1" ht="18" customHeight="1" hidden="1" thickBot="1">
      <c r="A21" s="100">
        <f t="shared" si="1"/>
        <v>0</v>
      </c>
      <c r="B21" s="101">
        <v>25</v>
      </c>
      <c r="C21" s="102" t="s">
        <v>29</v>
      </c>
      <c r="D21" s="103">
        <f>F21*G145</f>
        <v>0</v>
      </c>
      <c r="E21" s="112">
        <v>80</v>
      </c>
      <c r="F21" s="114"/>
      <c r="G21" s="106">
        <f t="shared" si="0"/>
        <v>0</v>
      </c>
    </row>
    <row r="22" spans="1:7" s="107" customFormat="1" ht="32.25" customHeight="1" hidden="1" thickBot="1">
      <c r="A22" s="100">
        <f t="shared" si="1"/>
        <v>0</v>
      </c>
      <c r="B22" s="110">
        <v>40</v>
      </c>
      <c r="C22" s="111" t="s">
        <v>13</v>
      </c>
      <c r="D22" s="103"/>
      <c r="E22" s="112">
        <v>80</v>
      </c>
      <c r="F22" s="113"/>
      <c r="G22" s="106">
        <f t="shared" si="0"/>
        <v>0</v>
      </c>
    </row>
    <row r="23" spans="1:7" ht="24" customHeight="1" hidden="1" thickBot="1">
      <c r="A23" s="100">
        <f t="shared" si="1"/>
        <v>0</v>
      </c>
      <c r="B23" s="45"/>
      <c r="C23" s="46" t="s">
        <v>52</v>
      </c>
      <c r="D23" s="47"/>
      <c r="E23" s="48"/>
      <c r="F23" s="49"/>
      <c r="G23" s="49"/>
    </row>
    <row r="24" spans="1:7" s="107" customFormat="1" ht="36" customHeight="1" hidden="1" thickBot="1">
      <c r="A24" s="100">
        <f t="shared" si="1"/>
        <v>0</v>
      </c>
      <c r="B24" s="110">
        <v>50</v>
      </c>
      <c r="C24" s="111" t="s">
        <v>34</v>
      </c>
      <c r="D24" s="103">
        <f>F24*G157</f>
        <v>0</v>
      </c>
      <c r="E24" s="112">
        <v>80</v>
      </c>
      <c r="F24" s="113"/>
      <c r="G24" s="106">
        <f t="shared" si="0"/>
        <v>0</v>
      </c>
    </row>
    <row r="25" spans="1:9" s="107" customFormat="1" ht="39.75" customHeight="1" hidden="1" thickBot="1">
      <c r="A25" s="100">
        <f t="shared" si="1"/>
        <v>0</v>
      </c>
      <c r="B25" s="101">
        <v>25</v>
      </c>
      <c r="C25" s="144" t="s">
        <v>126</v>
      </c>
      <c r="D25" s="103">
        <f>F25*G165</f>
        <v>0</v>
      </c>
      <c r="E25" s="115">
        <v>80</v>
      </c>
      <c r="F25" s="114"/>
      <c r="G25" s="106">
        <f t="shared" si="0"/>
        <v>0</v>
      </c>
      <c r="I25" s="162"/>
    </row>
    <row r="26" spans="1:8" s="3" customFormat="1" ht="33.75" customHeight="1" hidden="1" thickBot="1">
      <c r="A26" s="100">
        <f t="shared" si="1"/>
        <v>0</v>
      </c>
      <c r="B26" s="69">
        <v>40</v>
      </c>
      <c r="C26" s="144" t="s">
        <v>100</v>
      </c>
      <c r="D26" s="68">
        <f>F26*G416</f>
        <v>0</v>
      </c>
      <c r="E26" s="147">
        <v>80</v>
      </c>
      <c r="F26" s="148"/>
      <c r="G26" s="90">
        <f t="shared" si="0"/>
        <v>0</v>
      </c>
      <c r="H26" s="38"/>
    </row>
    <row r="27" spans="1:7" ht="24" customHeight="1" thickBot="1">
      <c r="A27" s="100">
        <f t="shared" si="1"/>
        <v>0</v>
      </c>
      <c r="B27" s="77"/>
      <c r="C27" s="94" t="s">
        <v>58</v>
      </c>
      <c r="D27" s="95"/>
      <c r="E27" s="96"/>
      <c r="F27" s="89"/>
      <c r="G27" s="49"/>
    </row>
    <row r="28" spans="1:7" ht="24" customHeight="1" thickBot="1">
      <c r="A28" s="100">
        <f t="shared" si="1"/>
        <v>0</v>
      </c>
      <c r="B28" s="45"/>
      <c r="C28" s="46" t="s">
        <v>97</v>
      </c>
      <c r="D28" s="47"/>
      <c r="E28" s="48"/>
      <c r="F28" s="49"/>
      <c r="G28" s="49"/>
    </row>
    <row r="29" spans="1:9" s="107" customFormat="1" ht="102" customHeight="1" hidden="1" thickBot="1">
      <c r="A29" s="100">
        <f t="shared" si="1"/>
        <v>0</v>
      </c>
      <c r="B29" s="101">
        <v>100</v>
      </c>
      <c r="C29" s="144" t="s">
        <v>102</v>
      </c>
      <c r="D29" s="103"/>
      <c r="E29" s="118">
        <v>800</v>
      </c>
      <c r="F29" s="119"/>
      <c r="G29" s="106">
        <f aca="true" t="shared" si="2" ref="G29:G55">F29*E29</f>
        <v>0</v>
      </c>
      <c r="H29" s="120"/>
      <c r="I29" s="161"/>
    </row>
    <row r="30" spans="1:8" s="3" customFormat="1" ht="82.5" customHeight="1" hidden="1" thickBot="1">
      <c r="A30" s="100">
        <f t="shared" si="1"/>
        <v>0</v>
      </c>
      <c r="B30" s="62">
        <v>100</v>
      </c>
      <c r="C30" s="144" t="s">
        <v>139</v>
      </c>
      <c r="D30" s="40"/>
      <c r="E30" s="149">
        <v>850</v>
      </c>
      <c r="F30" s="150"/>
      <c r="G30" s="90">
        <f t="shared" si="2"/>
        <v>0</v>
      </c>
      <c r="H30" s="38"/>
    </row>
    <row r="31" spans="1:8" s="107" customFormat="1" ht="82.5" customHeight="1" hidden="1" thickBot="1">
      <c r="A31" s="100">
        <f t="shared" si="1"/>
        <v>0</v>
      </c>
      <c r="B31" s="101">
        <v>100</v>
      </c>
      <c r="C31" s="102" t="s">
        <v>101</v>
      </c>
      <c r="D31" s="103">
        <f>F31*G186</f>
        <v>0</v>
      </c>
      <c r="E31" s="118">
        <v>580</v>
      </c>
      <c r="F31" s="121"/>
      <c r="G31" s="106">
        <f t="shared" si="2"/>
        <v>0</v>
      </c>
      <c r="H31" s="109">
        <v>45</v>
      </c>
    </row>
    <row r="32" spans="1:8" s="107" customFormat="1" ht="51.75" customHeight="1" hidden="1" thickBot="1">
      <c r="A32" s="100">
        <f t="shared" si="1"/>
        <v>0</v>
      </c>
      <c r="B32" s="101">
        <v>120</v>
      </c>
      <c r="C32" s="102" t="s">
        <v>103</v>
      </c>
      <c r="D32" s="103"/>
      <c r="E32" s="118">
        <v>770</v>
      </c>
      <c r="F32" s="121"/>
      <c r="G32" s="106">
        <f t="shared" si="2"/>
        <v>0</v>
      </c>
      <c r="H32" s="109"/>
    </row>
    <row r="33" spans="1:8" s="3" customFormat="1" ht="46.5" customHeight="1" thickBot="1">
      <c r="A33" s="100">
        <f t="shared" si="1"/>
        <v>960</v>
      </c>
      <c r="B33" s="62">
        <v>120</v>
      </c>
      <c r="C33" s="144" t="s">
        <v>88</v>
      </c>
      <c r="D33" s="40">
        <f>F33*G186</f>
        <v>0</v>
      </c>
      <c r="E33" s="145">
        <v>580</v>
      </c>
      <c r="F33" s="153">
        <v>8</v>
      </c>
      <c r="G33" s="90">
        <f t="shared" si="2"/>
        <v>4640</v>
      </c>
      <c r="H33" s="38">
        <v>69</v>
      </c>
    </row>
    <row r="34" spans="1:8" s="107" customFormat="1" ht="56.25" customHeight="1" hidden="1" thickBot="1">
      <c r="A34" s="100">
        <f t="shared" si="1"/>
        <v>0</v>
      </c>
      <c r="B34" s="101">
        <v>60</v>
      </c>
      <c r="C34" s="102" t="s">
        <v>140</v>
      </c>
      <c r="D34" s="103">
        <f>F34*G188</f>
        <v>0</v>
      </c>
      <c r="E34" s="104">
        <v>180</v>
      </c>
      <c r="F34" s="122"/>
      <c r="G34" s="106">
        <f t="shared" si="2"/>
        <v>0</v>
      </c>
      <c r="H34" s="109">
        <v>22</v>
      </c>
    </row>
    <row r="35" spans="1:8" s="107" customFormat="1" ht="39" customHeight="1" thickBot="1">
      <c r="A35" s="100">
        <f t="shared" si="1"/>
        <v>600</v>
      </c>
      <c r="B35" s="116">
        <v>100</v>
      </c>
      <c r="C35" s="123" t="s">
        <v>124</v>
      </c>
      <c r="D35" s="108">
        <f>F35*G189</f>
        <v>0</v>
      </c>
      <c r="E35" s="124">
        <v>310</v>
      </c>
      <c r="F35" s="125">
        <v>6</v>
      </c>
      <c r="G35" s="106">
        <f t="shared" si="2"/>
        <v>1860</v>
      </c>
      <c r="H35" s="109">
        <v>11</v>
      </c>
    </row>
    <row r="36" spans="1:7" ht="24" customHeight="1" thickBot="1">
      <c r="A36" s="100">
        <f t="shared" si="1"/>
        <v>0</v>
      </c>
      <c r="B36" s="45"/>
      <c r="C36" s="46" t="s">
        <v>95</v>
      </c>
      <c r="D36" s="47"/>
      <c r="E36" s="48"/>
      <c r="F36" s="49"/>
      <c r="G36" s="49"/>
    </row>
    <row r="37" spans="1:8" s="107" customFormat="1" ht="69" customHeight="1" hidden="1" thickBot="1">
      <c r="A37" s="100">
        <f t="shared" si="1"/>
        <v>0</v>
      </c>
      <c r="B37" s="101">
        <v>120</v>
      </c>
      <c r="C37" s="126" t="s">
        <v>84</v>
      </c>
      <c r="D37" s="103">
        <f>F37*G198</f>
        <v>0</v>
      </c>
      <c r="E37" s="115">
        <v>430</v>
      </c>
      <c r="F37" s="114"/>
      <c r="G37" s="106">
        <f t="shared" si="2"/>
        <v>0</v>
      </c>
      <c r="H37" s="109"/>
    </row>
    <row r="38" spans="1:8" s="107" customFormat="1" ht="69" customHeight="1" hidden="1" thickBot="1">
      <c r="A38" s="100">
        <f t="shared" si="1"/>
        <v>0</v>
      </c>
      <c r="B38" s="101">
        <v>100</v>
      </c>
      <c r="C38" s="126" t="s">
        <v>166</v>
      </c>
      <c r="D38" s="103"/>
      <c r="E38" s="115">
        <v>590</v>
      </c>
      <c r="F38" s="114"/>
      <c r="G38" s="106">
        <f t="shared" si="2"/>
        <v>0</v>
      </c>
      <c r="H38" s="109"/>
    </row>
    <row r="39" spans="1:8" s="107" customFormat="1" ht="101.25" customHeight="1" thickBot="1">
      <c r="A39" s="100">
        <f t="shared" si="1"/>
        <v>720</v>
      </c>
      <c r="B39" s="101">
        <v>120</v>
      </c>
      <c r="C39" s="126" t="s">
        <v>165</v>
      </c>
      <c r="D39" s="103">
        <f>F39*G199</f>
        <v>0</v>
      </c>
      <c r="E39" s="115">
        <v>490</v>
      </c>
      <c r="F39" s="114">
        <v>6</v>
      </c>
      <c r="G39" s="106">
        <f t="shared" si="2"/>
        <v>2940</v>
      </c>
      <c r="H39" s="109">
        <v>23</v>
      </c>
    </row>
    <row r="40" spans="1:8" s="3" customFormat="1" ht="43.5" customHeight="1" thickBot="1">
      <c r="A40" s="100">
        <f t="shared" si="1"/>
        <v>240</v>
      </c>
      <c r="B40" s="62">
        <v>120</v>
      </c>
      <c r="C40" s="144" t="s">
        <v>104</v>
      </c>
      <c r="D40" s="40">
        <f>F40*G203</f>
        <v>0</v>
      </c>
      <c r="E40" s="64">
        <v>360</v>
      </c>
      <c r="F40" s="66">
        <v>2</v>
      </c>
      <c r="G40" s="90">
        <f t="shared" si="2"/>
        <v>720</v>
      </c>
      <c r="H40" s="38"/>
    </row>
    <row r="41" spans="1:8" s="107" customFormat="1" ht="48" customHeight="1" hidden="1" thickBot="1">
      <c r="A41" s="100">
        <f t="shared" si="1"/>
        <v>0</v>
      </c>
      <c r="B41" s="101">
        <v>120</v>
      </c>
      <c r="C41" s="102" t="s">
        <v>105</v>
      </c>
      <c r="D41" s="103">
        <f>F41*G202</f>
        <v>0</v>
      </c>
      <c r="E41" s="115">
        <v>250</v>
      </c>
      <c r="F41" s="114"/>
      <c r="G41" s="106">
        <f t="shared" si="2"/>
        <v>0</v>
      </c>
      <c r="H41" s="109">
        <v>22</v>
      </c>
    </row>
    <row r="42" spans="1:8" s="107" customFormat="1" ht="71.25" customHeight="1" hidden="1" thickBot="1">
      <c r="A42" s="100">
        <f t="shared" si="1"/>
        <v>0</v>
      </c>
      <c r="B42" s="101">
        <v>110</v>
      </c>
      <c r="C42" s="102" t="s">
        <v>141</v>
      </c>
      <c r="D42" s="103">
        <f>F42*G204</f>
        <v>0</v>
      </c>
      <c r="E42" s="115">
        <v>250</v>
      </c>
      <c r="F42" s="127"/>
      <c r="G42" s="106">
        <f t="shared" si="2"/>
        <v>0</v>
      </c>
      <c r="H42" s="109"/>
    </row>
    <row r="43" spans="1:8" s="107" customFormat="1" ht="41.25" customHeight="1" thickBot="1">
      <c r="A43" s="100">
        <f t="shared" si="1"/>
        <v>660</v>
      </c>
      <c r="B43" s="116">
        <v>220</v>
      </c>
      <c r="C43" s="123" t="s">
        <v>106</v>
      </c>
      <c r="D43" s="108">
        <f>F43*G211</f>
        <v>0</v>
      </c>
      <c r="E43" s="117">
        <v>390</v>
      </c>
      <c r="F43" s="128">
        <v>3</v>
      </c>
      <c r="G43" s="106">
        <f t="shared" si="2"/>
        <v>1170</v>
      </c>
      <c r="H43" s="109"/>
    </row>
    <row r="44" spans="1:7" ht="24" customHeight="1" thickBot="1">
      <c r="A44" s="100">
        <f t="shared" si="1"/>
        <v>0</v>
      </c>
      <c r="B44" s="45"/>
      <c r="C44" s="46" t="s">
        <v>57</v>
      </c>
      <c r="D44" s="47"/>
      <c r="E44" s="48"/>
      <c r="F44" s="49"/>
      <c r="G44" s="49"/>
    </row>
    <row r="45" spans="1:8" s="107" customFormat="1" ht="96" customHeight="1" hidden="1" thickBot="1">
      <c r="A45" s="100">
        <f t="shared" si="1"/>
        <v>0</v>
      </c>
      <c r="B45" s="110">
        <v>100</v>
      </c>
      <c r="C45" s="111" t="s">
        <v>142</v>
      </c>
      <c r="D45" s="103">
        <f>F45*G213</f>
        <v>0</v>
      </c>
      <c r="E45" s="112">
        <v>520</v>
      </c>
      <c r="F45" s="113"/>
      <c r="G45" s="106">
        <f t="shared" si="2"/>
        <v>0</v>
      </c>
      <c r="H45" s="109"/>
    </row>
    <row r="46" spans="1:8" s="107" customFormat="1" ht="99" customHeight="1" thickBot="1">
      <c r="A46" s="100">
        <f t="shared" si="1"/>
        <v>800</v>
      </c>
      <c r="B46" s="101">
        <v>100</v>
      </c>
      <c r="C46" s="102" t="s">
        <v>120</v>
      </c>
      <c r="D46" s="103">
        <f>F46*G214</f>
        <v>0</v>
      </c>
      <c r="E46" s="115">
        <v>470</v>
      </c>
      <c r="F46" s="114">
        <v>8</v>
      </c>
      <c r="G46" s="106">
        <f t="shared" si="2"/>
        <v>3760</v>
      </c>
      <c r="H46" s="109"/>
    </row>
    <row r="47" spans="1:8" s="107" customFormat="1" ht="103.5" customHeight="1" hidden="1" thickBot="1">
      <c r="A47" s="100">
        <f t="shared" si="1"/>
        <v>0</v>
      </c>
      <c r="B47" s="101">
        <v>100</v>
      </c>
      <c r="C47" s="123" t="s">
        <v>143</v>
      </c>
      <c r="D47" s="103">
        <f>F47*G215</f>
        <v>0</v>
      </c>
      <c r="E47" s="115">
        <v>390</v>
      </c>
      <c r="F47" s="128"/>
      <c r="G47" s="106">
        <f t="shared" si="2"/>
        <v>0</v>
      </c>
      <c r="H47" s="109"/>
    </row>
    <row r="48" spans="1:8" s="107" customFormat="1" ht="36.75" customHeight="1" thickBot="1">
      <c r="A48" s="100">
        <f t="shared" si="1"/>
        <v>720</v>
      </c>
      <c r="B48" s="116">
        <v>120</v>
      </c>
      <c r="C48" s="123" t="s">
        <v>72</v>
      </c>
      <c r="D48" s="108">
        <f>F48*G218</f>
        <v>0</v>
      </c>
      <c r="E48" s="117">
        <v>320</v>
      </c>
      <c r="F48" s="128">
        <v>6</v>
      </c>
      <c r="G48" s="106">
        <f t="shared" si="2"/>
        <v>1920</v>
      </c>
      <c r="H48" s="109"/>
    </row>
    <row r="49" spans="1:7" ht="24" customHeight="1" thickBot="1">
      <c r="A49" s="100">
        <f t="shared" si="1"/>
        <v>0</v>
      </c>
      <c r="B49" s="45"/>
      <c r="C49" s="46" t="s">
        <v>63</v>
      </c>
      <c r="D49" s="47"/>
      <c r="E49" s="48"/>
      <c r="F49" s="49"/>
      <c r="G49" s="49"/>
    </row>
    <row r="50" spans="1:8" s="107" customFormat="1" ht="39" customHeight="1" hidden="1" thickBot="1">
      <c r="A50" s="100">
        <f t="shared" si="1"/>
        <v>0</v>
      </c>
      <c r="B50" s="110">
        <v>120</v>
      </c>
      <c r="C50" s="129" t="s">
        <v>73</v>
      </c>
      <c r="D50" s="103">
        <f>F50*G220</f>
        <v>0</v>
      </c>
      <c r="E50" s="112">
        <v>290</v>
      </c>
      <c r="F50" s="113"/>
      <c r="G50" s="106">
        <f t="shared" si="2"/>
        <v>0</v>
      </c>
      <c r="H50" s="109">
        <v>32</v>
      </c>
    </row>
    <row r="51" spans="1:9" s="107" customFormat="1" ht="59.25" customHeight="1" thickBot="1">
      <c r="A51" s="100">
        <f t="shared" si="1"/>
        <v>400</v>
      </c>
      <c r="B51" s="101">
        <v>200</v>
      </c>
      <c r="C51" s="144" t="s">
        <v>127</v>
      </c>
      <c r="D51" s="103">
        <f>F51*G223</f>
        <v>0</v>
      </c>
      <c r="E51" s="115">
        <v>500</v>
      </c>
      <c r="F51" s="114">
        <v>2</v>
      </c>
      <c r="G51" s="106">
        <f t="shared" si="2"/>
        <v>1000</v>
      </c>
      <c r="H51" s="109">
        <v>90</v>
      </c>
      <c r="I51" s="160"/>
    </row>
    <row r="52" spans="1:8" s="107" customFormat="1" ht="39" customHeight="1" hidden="1" thickBot="1">
      <c r="A52" s="100">
        <f t="shared" si="1"/>
        <v>0</v>
      </c>
      <c r="B52" s="101">
        <v>400</v>
      </c>
      <c r="C52" s="102" t="s">
        <v>144</v>
      </c>
      <c r="D52" s="103">
        <f>F52*G226</f>
        <v>0</v>
      </c>
      <c r="E52" s="115">
        <v>460</v>
      </c>
      <c r="F52" s="114"/>
      <c r="G52" s="106">
        <f t="shared" si="2"/>
        <v>0</v>
      </c>
      <c r="H52" s="109">
        <v>19</v>
      </c>
    </row>
    <row r="53" spans="1:8" s="107" customFormat="1" ht="90" customHeight="1" thickBot="1">
      <c r="A53" s="100">
        <f t="shared" si="1"/>
        <v>1200</v>
      </c>
      <c r="B53" s="101">
        <v>300</v>
      </c>
      <c r="C53" s="102" t="s">
        <v>74</v>
      </c>
      <c r="D53" s="103">
        <f>F53*G232</f>
        <v>0</v>
      </c>
      <c r="E53" s="115">
        <v>350</v>
      </c>
      <c r="F53" s="114">
        <v>4</v>
      </c>
      <c r="G53" s="106">
        <f t="shared" si="2"/>
        <v>1400</v>
      </c>
      <c r="H53" s="109">
        <v>7.5</v>
      </c>
    </row>
    <row r="54" spans="1:9" s="107" customFormat="1" ht="77.25" customHeight="1" hidden="1" thickBot="1">
      <c r="A54" s="100">
        <f t="shared" si="1"/>
        <v>0</v>
      </c>
      <c r="B54" s="101">
        <v>100</v>
      </c>
      <c r="C54" s="102" t="s">
        <v>122</v>
      </c>
      <c r="D54" s="103">
        <f>F54*G233</f>
        <v>0</v>
      </c>
      <c r="E54" s="64">
        <v>290</v>
      </c>
      <c r="F54" s="114"/>
      <c r="G54" s="106">
        <f t="shared" si="2"/>
        <v>0</v>
      </c>
      <c r="H54" s="109">
        <v>16</v>
      </c>
      <c r="I54" s="160"/>
    </row>
    <row r="55" spans="1:8" s="107" customFormat="1" ht="39" customHeight="1" hidden="1" thickBot="1">
      <c r="A55" s="100">
        <f t="shared" si="1"/>
        <v>0</v>
      </c>
      <c r="B55" s="116">
        <v>100</v>
      </c>
      <c r="C55" s="123" t="s">
        <v>86</v>
      </c>
      <c r="D55" s="108">
        <f>F55*G235</f>
        <v>0</v>
      </c>
      <c r="E55" s="117">
        <v>350</v>
      </c>
      <c r="F55" s="128"/>
      <c r="G55" s="106">
        <f t="shared" si="2"/>
        <v>0</v>
      </c>
      <c r="H55" s="109">
        <v>14</v>
      </c>
    </row>
    <row r="56" spans="1:7" ht="24" customHeight="1" thickBot="1">
      <c r="A56" s="100">
        <f t="shared" si="1"/>
        <v>0</v>
      </c>
      <c r="B56" s="45"/>
      <c r="C56" s="46" t="s">
        <v>96</v>
      </c>
      <c r="D56" s="47"/>
      <c r="E56" s="48"/>
      <c r="F56" s="49"/>
      <c r="G56" s="49"/>
    </row>
    <row r="57" spans="1:8" s="107" customFormat="1" ht="39" customHeight="1" hidden="1" thickBot="1">
      <c r="A57" s="100">
        <f t="shared" si="1"/>
        <v>0</v>
      </c>
      <c r="B57" s="101">
        <v>150</v>
      </c>
      <c r="C57" s="126" t="s">
        <v>107</v>
      </c>
      <c r="D57" s="103">
        <f>F57*G238</f>
        <v>0</v>
      </c>
      <c r="E57" s="112">
        <v>450</v>
      </c>
      <c r="F57" s="113"/>
      <c r="G57" s="106">
        <f aca="true" t="shared" si="3" ref="G57:G85">F57*E57</f>
        <v>0</v>
      </c>
      <c r="H57" s="109">
        <v>37</v>
      </c>
    </row>
    <row r="58" spans="1:8" s="107" customFormat="1" ht="39" customHeight="1" hidden="1" thickBot="1">
      <c r="A58" s="100">
        <f t="shared" si="1"/>
        <v>0</v>
      </c>
      <c r="B58" s="101">
        <v>150</v>
      </c>
      <c r="C58" s="130" t="s">
        <v>79</v>
      </c>
      <c r="D58" s="103">
        <f>F58*G242</f>
        <v>0</v>
      </c>
      <c r="E58" s="115">
        <v>470</v>
      </c>
      <c r="F58" s="114"/>
      <c r="G58" s="106">
        <f t="shared" si="3"/>
        <v>0</v>
      </c>
      <c r="H58" s="109">
        <v>34</v>
      </c>
    </row>
    <row r="59" spans="1:8" s="107" customFormat="1" ht="39" customHeight="1" hidden="1" thickBot="1">
      <c r="A59" s="100">
        <f t="shared" si="1"/>
        <v>0</v>
      </c>
      <c r="B59" s="101">
        <v>150</v>
      </c>
      <c r="C59" s="130" t="s">
        <v>80</v>
      </c>
      <c r="D59" s="103">
        <f>F59*G243</f>
        <v>0</v>
      </c>
      <c r="E59" s="115">
        <v>280</v>
      </c>
      <c r="F59" s="114"/>
      <c r="G59" s="106">
        <f t="shared" si="3"/>
        <v>0</v>
      </c>
      <c r="H59" s="109">
        <v>7.5</v>
      </c>
    </row>
    <row r="60" spans="1:8" s="3" customFormat="1" ht="39" customHeight="1" hidden="1" thickBot="1">
      <c r="A60" s="100">
        <f t="shared" si="1"/>
        <v>0</v>
      </c>
      <c r="B60" s="62">
        <v>150</v>
      </c>
      <c r="C60" s="73" t="s">
        <v>111</v>
      </c>
      <c r="D60" s="40">
        <f>F60*G245</f>
        <v>0</v>
      </c>
      <c r="E60" s="64">
        <v>410</v>
      </c>
      <c r="F60" s="66"/>
      <c r="G60" s="90">
        <f t="shared" si="3"/>
        <v>0</v>
      </c>
      <c r="H60" s="38">
        <v>38</v>
      </c>
    </row>
    <row r="61" spans="1:8" s="3" customFormat="1" ht="39" customHeight="1" hidden="1" thickBot="1">
      <c r="A61" s="100">
        <f t="shared" si="1"/>
        <v>0</v>
      </c>
      <c r="B61" s="62">
        <v>150</v>
      </c>
      <c r="C61" s="73" t="s">
        <v>110</v>
      </c>
      <c r="D61" s="40">
        <f>F61*G247</f>
        <v>0</v>
      </c>
      <c r="E61" s="64">
        <v>360</v>
      </c>
      <c r="F61" s="66"/>
      <c r="G61" s="90">
        <f t="shared" si="3"/>
        <v>0</v>
      </c>
      <c r="H61" s="38"/>
    </row>
    <row r="62" spans="1:8" s="3" customFormat="1" ht="42.75" customHeight="1" thickBot="1">
      <c r="A62" s="100">
        <f t="shared" si="1"/>
        <v>1500</v>
      </c>
      <c r="B62" s="62">
        <v>150</v>
      </c>
      <c r="C62" s="73" t="s">
        <v>146</v>
      </c>
      <c r="D62" s="40">
        <f>F62*G251</f>
        <v>0</v>
      </c>
      <c r="E62" s="64">
        <v>320</v>
      </c>
      <c r="F62" s="66">
        <v>10</v>
      </c>
      <c r="G62" s="90">
        <f t="shared" si="3"/>
        <v>3200</v>
      </c>
      <c r="H62" s="38">
        <v>14</v>
      </c>
    </row>
    <row r="63" spans="1:8" s="3" customFormat="1" ht="39" customHeight="1" hidden="1" thickBot="1">
      <c r="A63" s="100">
        <f t="shared" si="1"/>
        <v>0</v>
      </c>
      <c r="B63" s="62">
        <v>150</v>
      </c>
      <c r="C63" s="73" t="s">
        <v>145</v>
      </c>
      <c r="D63" s="40">
        <f>F63*G252</f>
        <v>0</v>
      </c>
      <c r="E63" s="64">
        <v>320</v>
      </c>
      <c r="F63" s="66"/>
      <c r="G63" s="90">
        <f t="shared" si="3"/>
        <v>0</v>
      </c>
      <c r="H63" s="38">
        <v>13</v>
      </c>
    </row>
    <row r="64" spans="1:9" s="3" customFormat="1" ht="39" customHeight="1" hidden="1" thickBot="1">
      <c r="A64" s="100">
        <f t="shared" si="1"/>
        <v>0</v>
      </c>
      <c r="B64" s="62">
        <v>150</v>
      </c>
      <c r="C64" s="73" t="s">
        <v>109</v>
      </c>
      <c r="D64" s="40">
        <f>F64*G253</f>
        <v>0</v>
      </c>
      <c r="E64" s="64">
        <v>450</v>
      </c>
      <c r="F64" s="66"/>
      <c r="G64" s="90">
        <f t="shared" si="3"/>
        <v>0</v>
      </c>
      <c r="H64" s="38">
        <v>47</v>
      </c>
      <c r="I64" s="160"/>
    </row>
    <row r="65" spans="1:8" s="107" customFormat="1" ht="39" customHeight="1" thickBot="1">
      <c r="A65" s="100">
        <f t="shared" si="1"/>
        <v>3000</v>
      </c>
      <c r="B65" s="101">
        <v>150</v>
      </c>
      <c r="C65" s="130" t="s">
        <v>81</v>
      </c>
      <c r="D65" s="103">
        <f>F65*G254</f>
        <v>0</v>
      </c>
      <c r="E65" s="115">
        <v>320</v>
      </c>
      <c r="F65" s="114">
        <v>20</v>
      </c>
      <c r="G65" s="106">
        <f t="shared" si="3"/>
        <v>6400</v>
      </c>
      <c r="H65" s="109">
        <v>26</v>
      </c>
    </row>
    <row r="66" spans="1:8" s="3" customFormat="1" ht="39" customHeight="1" thickBot="1">
      <c r="A66" s="100">
        <f t="shared" si="1"/>
        <v>1200</v>
      </c>
      <c r="B66" s="62">
        <v>150</v>
      </c>
      <c r="C66" s="73" t="s">
        <v>75</v>
      </c>
      <c r="D66" s="40">
        <f>F66*G262</f>
        <v>0</v>
      </c>
      <c r="E66" s="64">
        <v>270</v>
      </c>
      <c r="F66" s="66">
        <v>8</v>
      </c>
      <c r="G66" s="90">
        <f t="shared" si="3"/>
        <v>2160</v>
      </c>
      <c r="H66" s="38">
        <v>19</v>
      </c>
    </row>
    <row r="67" spans="1:8" s="3" customFormat="1" ht="39" customHeight="1" hidden="1" thickBot="1">
      <c r="A67" s="100">
        <f t="shared" si="1"/>
        <v>0</v>
      </c>
      <c r="B67" s="62">
        <v>150</v>
      </c>
      <c r="C67" s="163" t="s">
        <v>167</v>
      </c>
      <c r="D67" s="40"/>
      <c r="E67" s="64">
        <v>490</v>
      </c>
      <c r="F67" s="66"/>
      <c r="G67" s="90">
        <f t="shared" si="3"/>
        <v>0</v>
      </c>
      <c r="H67" s="38"/>
    </row>
    <row r="68" spans="1:8" s="3" customFormat="1" ht="39" customHeight="1" hidden="1" thickBot="1">
      <c r="A68" s="100">
        <f t="shared" si="1"/>
        <v>0</v>
      </c>
      <c r="B68" s="62">
        <v>150</v>
      </c>
      <c r="C68" s="144" t="s">
        <v>147</v>
      </c>
      <c r="D68" s="40">
        <f>F68*G261</f>
        <v>0</v>
      </c>
      <c r="E68" s="64">
        <v>350</v>
      </c>
      <c r="F68" s="66"/>
      <c r="G68" s="90">
        <f t="shared" si="3"/>
        <v>0</v>
      </c>
      <c r="H68" s="38"/>
    </row>
    <row r="69" spans="1:7" ht="24" customHeight="1" thickBot="1">
      <c r="A69" s="100">
        <f t="shared" si="1"/>
        <v>0</v>
      </c>
      <c r="B69" s="45"/>
      <c r="C69" s="46" t="s">
        <v>12</v>
      </c>
      <c r="D69" s="47"/>
      <c r="E69" s="48"/>
      <c r="F69" s="49"/>
      <c r="G69" s="49"/>
    </row>
    <row r="70" spans="1:8" s="99" customFormat="1" ht="39" customHeight="1" thickBot="1">
      <c r="A70" s="100">
        <f t="shared" si="1"/>
        <v>2000</v>
      </c>
      <c r="B70" s="131">
        <v>100</v>
      </c>
      <c r="C70" s="132" t="s">
        <v>10</v>
      </c>
      <c r="D70" s="103">
        <f>F70*G318</f>
        <v>0</v>
      </c>
      <c r="E70" s="133">
        <v>210</v>
      </c>
      <c r="F70" s="134">
        <v>20</v>
      </c>
      <c r="G70" s="135">
        <f t="shared" si="3"/>
        <v>4200</v>
      </c>
      <c r="H70" s="98"/>
    </row>
    <row r="71" spans="1:8" s="99" customFormat="1" ht="39" customHeight="1" thickBot="1">
      <c r="A71" s="100">
        <f t="shared" si="1"/>
        <v>1000</v>
      </c>
      <c r="B71" s="136">
        <v>100</v>
      </c>
      <c r="C71" s="137" t="s">
        <v>11</v>
      </c>
      <c r="D71" s="103">
        <f>F71*G319</f>
        <v>0</v>
      </c>
      <c r="E71" s="115">
        <v>210</v>
      </c>
      <c r="F71" s="134">
        <v>10</v>
      </c>
      <c r="G71" s="106">
        <f t="shared" si="3"/>
        <v>2100</v>
      </c>
      <c r="H71" s="98"/>
    </row>
    <row r="72" spans="1:8" s="3" customFormat="1" ht="30" customHeight="1" hidden="1" thickBot="1">
      <c r="A72" s="100">
        <f aca="true" t="shared" si="4" ref="A72:A112">F72*B72</f>
        <v>0</v>
      </c>
      <c r="B72" s="62">
        <v>100</v>
      </c>
      <c r="C72" s="73" t="s">
        <v>130</v>
      </c>
      <c r="D72" s="40">
        <f>F72*G272</f>
        <v>0</v>
      </c>
      <c r="E72" s="64">
        <v>420</v>
      </c>
      <c r="F72" s="80"/>
      <c r="G72" s="90">
        <f t="shared" si="3"/>
        <v>0</v>
      </c>
      <c r="H72" s="38"/>
    </row>
    <row r="73" spans="1:8" s="99" customFormat="1" ht="39" customHeight="1" hidden="1" thickBot="1">
      <c r="A73" s="100">
        <f t="shared" si="4"/>
        <v>0</v>
      </c>
      <c r="B73" s="101">
        <v>100</v>
      </c>
      <c r="C73" s="130" t="s">
        <v>35</v>
      </c>
      <c r="D73" s="103"/>
      <c r="E73" s="115">
        <v>510</v>
      </c>
      <c r="F73" s="138"/>
      <c r="G73" s="106">
        <f t="shared" si="3"/>
        <v>0</v>
      </c>
      <c r="H73" s="98"/>
    </row>
    <row r="74" spans="1:8" s="99" customFormat="1" ht="57" customHeight="1" hidden="1" thickBot="1">
      <c r="A74" s="100">
        <f t="shared" si="4"/>
        <v>0</v>
      </c>
      <c r="B74" s="101">
        <v>1000</v>
      </c>
      <c r="C74" s="130" t="s">
        <v>148</v>
      </c>
      <c r="D74" s="103">
        <f>F74*G283</f>
        <v>0</v>
      </c>
      <c r="E74" s="115">
        <v>1700</v>
      </c>
      <c r="F74" s="138"/>
      <c r="G74" s="106">
        <f t="shared" si="3"/>
        <v>0</v>
      </c>
      <c r="H74" s="98">
        <v>110</v>
      </c>
    </row>
    <row r="75" spans="1:9" s="3" customFormat="1" ht="35.25" customHeight="1" hidden="1" thickBot="1">
      <c r="A75" s="100">
        <f t="shared" si="4"/>
        <v>0</v>
      </c>
      <c r="B75" s="62">
        <v>100</v>
      </c>
      <c r="C75" s="73" t="s">
        <v>108</v>
      </c>
      <c r="D75" s="40"/>
      <c r="E75" s="64">
        <v>340</v>
      </c>
      <c r="F75" s="80"/>
      <c r="G75" s="90">
        <f t="shared" si="3"/>
        <v>0</v>
      </c>
      <c r="H75" s="38"/>
      <c r="I75" s="160"/>
    </row>
    <row r="76" spans="1:8" s="99" customFormat="1" ht="35.25" customHeight="1" hidden="1" thickBot="1">
      <c r="A76" s="100">
        <f t="shared" si="4"/>
        <v>0</v>
      </c>
      <c r="B76" s="101">
        <v>100</v>
      </c>
      <c r="C76" s="73" t="s">
        <v>161</v>
      </c>
      <c r="D76" s="103"/>
      <c r="E76" s="115">
        <v>630</v>
      </c>
      <c r="F76" s="138"/>
      <c r="G76" s="106">
        <f t="shared" si="3"/>
        <v>0</v>
      </c>
      <c r="H76" s="98"/>
    </row>
    <row r="77" spans="1:7" ht="24" customHeight="1" thickBot="1">
      <c r="A77" s="100">
        <f t="shared" si="4"/>
        <v>0</v>
      </c>
      <c r="B77" s="45"/>
      <c r="C77" s="46" t="s">
        <v>64</v>
      </c>
      <c r="D77" s="47"/>
      <c r="E77" s="48"/>
      <c r="F77" s="49"/>
      <c r="G77" s="49"/>
    </row>
    <row r="78" spans="1:8" s="107" customFormat="1" ht="30" customHeight="1" thickBot="1">
      <c r="A78" s="100">
        <f t="shared" si="4"/>
        <v>1500</v>
      </c>
      <c r="B78" s="101">
        <v>150</v>
      </c>
      <c r="C78" s="126" t="s">
        <v>112</v>
      </c>
      <c r="D78" s="103"/>
      <c r="E78" s="112">
        <v>540</v>
      </c>
      <c r="F78" s="134">
        <v>10</v>
      </c>
      <c r="G78" s="106">
        <f>F78*E78</f>
        <v>5400</v>
      </c>
      <c r="H78" s="109"/>
    </row>
    <row r="79" spans="1:8" s="3" customFormat="1" ht="39" customHeight="1" hidden="1" thickBot="1">
      <c r="A79" s="100">
        <f t="shared" si="4"/>
        <v>0</v>
      </c>
      <c r="B79" s="62">
        <v>130</v>
      </c>
      <c r="C79" s="73" t="s">
        <v>113</v>
      </c>
      <c r="D79" s="40"/>
      <c r="E79" s="63">
        <v>770</v>
      </c>
      <c r="F79" s="82"/>
      <c r="G79" s="90">
        <f t="shared" si="3"/>
        <v>0</v>
      </c>
      <c r="H79" s="38"/>
    </row>
    <row r="80" spans="1:8" s="3" customFormat="1" ht="39" customHeight="1" hidden="1" thickBot="1">
      <c r="A80" s="100">
        <f t="shared" si="4"/>
        <v>0</v>
      </c>
      <c r="B80" s="62">
        <v>150</v>
      </c>
      <c r="C80" s="73" t="s">
        <v>125</v>
      </c>
      <c r="D80" s="40"/>
      <c r="E80" s="64">
        <v>830</v>
      </c>
      <c r="F80" s="80"/>
      <c r="G80" s="90">
        <f t="shared" si="3"/>
        <v>0</v>
      </c>
      <c r="H80" s="38"/>
    </row>
    <row r="81" spans="1:8" s="3" customFormat="1" ht="42.75" customHeight="1" hidden="1" thickBot="1">
      <c r="A81" s="100">
        <f t="shared" si="4"/>
        <v>0</v>
      </c>
      <c r="B81" s="69">
        <v>230</v>
      </c>
      <c r="C81" s="151" t="s">
        <v>114</v>
      </c>
      <c r="D81" s="68"/>
      <c r="E81" s="147">
        <v>1140</v>
      </c>
      <c r="F81" s="152"/>
      <c r="G81" s="90">
        <f>F81*E81</f>
        <v>0</v>
      </c>
      <c r="H81" s="38"/>
    </row>
    <row r="82" spans="1:8" s="3" customFormat="1" ht="39.75" customHeight="1" hidden="1" thickBot="1">
      <c r="A82" s="100">
        <f t="shared" si="4"/>
        <v>0</v>
      </c>
      <c r="B82" s="62">
        <v>190</v>
      </c>
      <c r="C82" s="73" t="s">
        <v>115</v>
      </c>
      <c r="D82" s="40">
        <f>F82*G302</f>
        <v>0</v>
      </c>
      <c r="E82" s="64">
        <v>820</v>
      </c>
      <c r="F82" s="80"/>
      <c r="G82" s="90">
        <f t="shared" si="3"/>
        <v>0</v>
      </c>
      <c r="H82" s="38"/>
    </row>
    <row r="83" spans="1:8" s="3" customFormat="1" ht="36.75" customHeight="1" hidden="1" thickBot="1">
      <c r="A83" s="100">
        <f t="shared" si="4"/>
        <v>0</v>
      </c>
      <c r="B83" s="62">
        <v>160</v>
      </c>
      <c r="C83" s="73" t="s">
        <v>149</v>
      </c>
      <c r="D83" s="40"/>
      <c r="E83" s="64">
        <v>800</v>
      </c>
      <c r="F83" s="80"/>
      <c r="G83" s="90">
        <f t="shared" si="3"/>
        <v>0</v>
      </c>
      <c r="H83" s="38"/>
    </row>
    <row r="84" spans="1:8" s="3" customFormat="1" ht="72.75" customHeight="1" hidden="1" thickBot="1">
      <c r="A84" s="100">
        <f t="shared" si="4"/>
        <v>0</v>
      </c>
      <c r="B84" s="62">
        <v>210</v>
      </c>
      <c r="C84" s="73" t="s">
        <v>116</v>
      </c>
      <c r="D84" s="40"/>
      <c r="E84" s="64">
        <v>850</v>
      </c>
      <c r="F84" s="80"/>
      <c r="G84" s="90">
        <f t="shared" si="3"/>
        <v>0</v>
      </c>
      <c r="H84" s="38"/>
    </row>
    <row r="85" spans="1:8" s="107" customFormat="1" ht="39" customHeight="1" thickBot="1">
      <c r="A85" s="100">
        <f t="shared" si="4"/>
        <v>1500</v>
      </c>
      <c r="B85" s="101">
        <v>150</v>
      </c>
      <c r="C85" s="130" t="s">
        <v>85</v>
      </c>
      <c r="D85" s="103"/>
      <c r="E85" s="115">
        <v>460</v>
      </c>
      <c r="F85" s="138">
        <v>10</v>
      </c>
      <c r="G85" s="106">
        <f t="shared" si="3"/>
        <v>4600</v>
      </c>
      <c r="H85" s="109"/>
    </row>
    <row r="86" spans="1:8" s="3" customFormat="1" ht="33.75" customHeight="1" hidden="1" thickBot="1">
      <c r="A86" s="100">
        <f t="shared" si="4"/>
        <v>0</v>
      </c>
      <c r="B86" s="62">
        <v>160</v>
      </c>
      <c r="C86" s="73" t="s">
        <v>150</v>
      </c>
      <c r="D86" s="40"/>
      <c r="E86" s="64">
        <v>450</v>
      </c>
      <c r="F86" s="80"/>
      <c r="G86" s="90">
        <f aca="true" t="shared" si="5" ref="G86:G102">F86*E86</f>
        <v>0</v>
      </c>
      <c r="H86" s="38"/>
    </row>
    <row r="87" spans="1:8" s="107" customFormat="1" ht="39" customHeight="1" hidden="1" thickBot="1">
      <c r="A87" s="100">
        <f t="shared" si="4"/>
        <v>0</v>
      </c>
      <c r="B87" s="101">
        <v>150</v>
      </c>
      <c r="C87" s="130" t="s">
        <v>117</v>
      </c>
      <c r="D87" s="103"/>
      <c r="E87" s="115">
        <v>470</v>
      </c>
      <c r="F87" s="138"/>
      <c r="G87" s="106">
        <f>F87*E87</f>
        <v>0</v>
      </c>
      <c r="H87" s="109"/>
    </row>
    <row r="88" spans="1:8" s="3" customFormat="1" ht="44.25" customHeight="1" hidden="1" thickBot="1">
      <c r="A88" s="100">
        <f t="shared" si="4"/>
        <v>0</v>
      </c>
      <c r="B88" s="101">
        <v>150</v>
      </c>
      <c r="C88" s="73" t="s">
        <v>76</v>
      </c>
      <c r="D88" s="103"/>
      <c r="E88" s="115">
        <v>770</v>
      </c>
      <c r="F88" s="138"/>
      <c r="G88" s="106">
        <f t="shared" si="5"/>
        <v>0</v>
      </c>
      <c r="H88" s="38"/>
    </row>
    <row r="89" spans="1:8" s="3" customFormat="1" ht="43.5" customHeight="1" hidden="1" thickBot="1">
      <c r="A89" s="100">
        <f t="shared" si="4"/>
        <v>0</v>
      </c>
      <c r="B89" s="69">
        <v>180</v>
      </c>
      <c r="C89" s="73" t="s">
        <v>151</v>
      </c>
      <c r="D89" s="40"/>
      <c r="E89" s="64">
        <v>620</v>
      </c>
      <c r="F89" s="152"/>
      <c r="G89" s="90">
        <f t="shared" si="5"/>
        <v>0</v>
      </c>
      <c r="H89" s="38"/>
    </row>
    <row r="90" spans="1:8" s="3" customFormat="1" ht="42.75" customHeight="1" thickBot="1">
      <c r="A90" s="100">
        <f t="shared" si="4"/>
        <v>1500</v>
      </c>
      <c r="B90" s="69">
        <v>150</v>
      </c>
      <c r="C90" s="151" t="s">
        <v>132</v>
      </c>
      <c r="D90" s="68"/>
      <c r="E90" s="147">
        <v>470</v>
      </c>
      <c r="F90" s="152">
        <v>10</v>
      </c>
      <c r="G90" s="90">
        <f t="shared" si="5"/>
        <v>4700</v>
      </c>
      <c r="H90" s="38"/>
    </row>
    <row r="91" spans="1:8" s="36" customFormat="1" ht="39" customHeight="1" hidden="1" thickBot="1">
      <c r="A91" s="100">
        <f t="shared" si="4"/>
        <v>0</v>
      </c>
      <c r="B91" s="116">
        <v>150</v>
      </c>
      <c r="C91" s="140" t="s">
        <v>118</v>
      </c>
      <c r="D91" s="108"/>
      <c r="E91" s="117">
        <v>560</v>
      </c>
      <c r="F91" s="141"/>
      <c r="G91" s="106">
        <f t="shared" si="5"/>
        <v>0</v>
      </c>
      <c r="H91" s="39"/>
    </row>
    <row r="92" spans="1:7" ht="24" customHeight="1" hidden="1" thickBot="1">
      <c r="A92" s="100">
        <f t="shared" si="4"/>
        <v>0</v>
      </c>
      <c r="B92" s="45"/>
      <c r="C92" s="46" t="s">
        <v>67</v>
      </c>
      <c r="D92" s="47"/>
      <c r="E92" s="48"/>
      <c r="F92" s="49"/>
      <c r="G92" s="49"/>
    </row>
    <row r="93" spans="1:7" ht="50.25" customHeight="1" hidden="1" thickBot="1">
      <c r="A93" s="100">
        <f t="shared" si="4"/>
        <v>0</v>
      </c>
      <c r="B93" s="62">
        <v>1300</v>
      </c>
      <c r="C93" s="71" t="s">
        <v>152</v>
      </c>
      <c r="D93" s="40">
        <f>F93*G321</f>
        <v>0</v>
      </c>
      <c r="E93" s="64">
        <v>8000</v>
      </c>
      <c r="F93" s="66"/>
      <c r="G93" s="90">
        <f t="shared" si="5"/>
        <v>0</v>
      </c>
    </row>
    <row r="94" spans="1:7" ht="60.75" customHeight="1" hidden="1" thickBot="1">
      <c r="A94" s="100">
        <f t="shared" si="4"/>
        <v>0</v>
      </c>
      <c r="B94" s="62">
        <v>2000</v>
      </c>
      <c r="C94" s="73" t="s">
        <v>91</v>
      </c>
      <c r="D94" s="40">
        <f>F94*G322</f>
        <v>0</v>
      </c>
      <c r="E94" s="64">
        <v>6700</v>
      </c>
      <c r="F94" s="80"/>
      <c r="G94" s="90">
        <f t="shared" si="5"/>
        <v>0</v>
      </c>
    </row>
    <row r="95" spans="1:7" ht="30" customHeight="1" hidden="1" thickBot="1">
      <c r="A95" s="100">
        <f t="shared" si="4"/>
        <v>0</v>
      </c>
      <c r="B95" s="45"/>
      <c r="C95" s="46" t="s">
        <v>41</v>
      </c>
      <c r="D95" s="47"/>
      <c r="E95" s="96"/>
      <c r="F95" s="49"/>
      <c r="G95" s="49"/>
    </row>
    <row r="96" spans="1:7" ht="30" customHeight="1" hidden="1" thickBot="1">
      <c r="A96" s="100">
        <f t="shared" si="4"/>
        <v>0</v>
      </c>
      <c r="B96" s="67">
        <v>50</v>
      </c>
      <c r="C96" s="72" t="s">
        <v>89</v>
      </c>
      <c r="D96" s="40">
        <f>F96*G362</f>
        <v>0</v>
      </c>
      <c r="E96" s="70">
        <v>70</v>
      </c>
      <c r="F96" s="78"/>
      <c r="G96" s="90">
        <f t="shared" si="5"/>
        <v>0</v>
      </c>
    </row>
    <row r="97" spans="1:7" ht="30" customHeight="1" thickBot="1">
      <c r="A97" s="100">
        <f t="shared" si="4"/>
        <v>0</v>
      </c>
      <c r="B97" s="45"/>
      <c r="C97" s="46" t="s">
        <v>65</v>
      </c>
      <c r="D97" s="47"/>
      <c r="E97" s="93"/>
      <c r="F97" s="49"/>
      <c r="G97" s="49"/>
    </row>
    <row r="98" spans="1:8" s="3" customFormat="1" ht="42" customHeight="1" hidden="1" thickBot="1">
      <c r="A98" s="100">
        <f t="shared" si="4"/>
        <v>0</v>
      </c>
      <c r="B98" s="67">
        <v>120</v>
      </c>
      <c r="C98" s="71" t="s">
        <v>90</v>
      </c>
      <c r="D98" s="40"/>
      <c r="E98" s="63">
        <v>150</v>
      </c>
      <c r="F98" s="82"/>
      <c r="G98" s="90">
        <f t="shared" si="5"/>
        <v>0</v>
      </c>
      <c r="H98" s="38"/>
    </row>
    <row r="99" spans="1:8" s="3" customFormat="1" ht="37.5" customHeight="1" thickBot="1">
      <c r="A99" s="100">
        <f t="shared" si="4"/>
        <v>3000</v>
      </c>
      <c r="B99" s="62">
        <v>150</v>
      </c>
      <c r="C99" s="73" t="s">
        <v>119</v>
      </c>
      <c r="D99" s="40">
        <f>F99*G374</f>
        <v>0</v>
      </c>
      <c r="E99" s="64">
        <v>160</v>
      </c>
      <c r="F99" s="80">
        <v>20</v>
      </c>
      <c r="G99" s="90">
        <f t="shared" si="5"/>
        <v>3200</v>
      </c>
      <c r="H99" s="38"/>
    </row>
    <row r="100" spans="1:8" s="3" customFormat="1" ht="31.5" customHeight="1" thickBot="1">
      <c r="A100" s="100">
        <f t="shared" si="4"/>
        <v>1500</v>
      </c>
      <c r="B100" s="62">
        <v>150</v>
      </c>
      <c r="C100" s="73" t="s">
        <v>153</v>
      </c>
      <c r="D100" s="40">
        <f>F100*G376</f>
        <v>0</v>
      </c>
      <c r="E100" s="64">
        <v>120</v>
      </c>
      <c r="F100" s="80">
        <v>10</v>
      </c>
      <c r="G100" s="90">
        <f t="shared" si="5"/>
        <v>1200</v>
      </c>
      <c r="H100" s="38"/>
    </row>
    <row r="101" spans="1:8" s="3" customFormat="1" ht="29.25" customHeight="1" hidden="1" thickBot="1">
      <c r="A101" s="100">
        <f t="shared" si="4"/>
        <v>0</v>
      </c>
      <c r="B101" s="62">
        <v>150</v>
      </c>
      <c r="C101" s="73" t="s">
        <v>87</v>
      </c>
      <c r="D101" s="40">
        <f>F101*G379</f>
        <v>0</v>
      </c>
      <c r="E101" s="64">
        <v>200</v>
      </c>
      <c r="F101" s="80"/>
      <c r="G101" s="90">
        <f t="shared" si="5"/>
        <v>0</v>
      </c>
      <c r="H101" s="38"/>
    </row>
    <row r="102" spans="1:8" s="3" customFormat="1" ht="36.75" customHeight="1" hidden="1" thickBot="1">
      <c r="A102" s="100">
        <f t="shared" si="4"/>
        <v>0</v>
      </c>
      <c r="B102" s="62">
        <v>150</v>
      </c>
      <c r="C102" s="73" t="s">
        <v>154</v>
      </c>
      <c r="D102" s="40"/>
      <c r="E102" s="64">
        <v>200</v>
      </c>
      <c r="F102" s="80"/>
      <c r="G102" s="90">
        <f t="shared" si="5"/>
        <v>0</v>
      </c>
      <c r="H102" s="38"/>
    </row>
    <row r="103" spans="1:7" ht="39" customHeight="1" thickBot="1">
      <c r="A103" s="100">
        <f t="shared" si="4"/>
        <v>0</v>
      </c>
      <c r="B103" s="45"/>
      <c r="C103" s="46" t="s">
        <v>162</v>
      </c>
      <c r="D103" s="47"/>
      <c r="E103" s="48"/>
      <c r="F103" s="49"/>
      <c r="G103" s="49"/>
    </row>
    <row r="104" spans="1:7" ht="47.25" customHeight="1" hidden="1" thickBot="1">
      <c r="A104" s="100">
        <f t="shared" si="4"/>
        <v>0</v>
      </c>
      <c r="B104" s="67">
        <v>600</v>
      </c>
      <c r="C104" s="72" t="s">
        <v>155</v>
      </c>
      <c r="D104" s="40">
        <f>F104*G407</f>
        <v>0</v>
      </c>
      <c r="E104" s="63">
        <v>3200</v>
      </c>
      <c r="F104" s="41"/>
      <c r="G104" s="90">
        <f aca="true" t="shared" si="6" ref="G104:G123">F104*E104</f>
        <v>0</v>
      </c>
    </row>
    <row r="105" spans="1:7" ht="36" customHeight="1" hidden="1" thickBot="1">
      <c r="A105" s="100">
        <f t="shared" si="4"/>
        <v>0</v>
      </c>
      <c r="B105" s="62">
        <v>60</v>
      </c>
      <c r="C105" s="74" t="s">
        <v>156</v>
      </c>
      <c r="D105" s="40">
        <f>F105*G413</f>
        <v>0</v>
      </c>
      <c r="E105" s="65">
        <v>110</v>
      </c>
      <c r="F105" s="41"/>
      <c r="G105" s="90">
        <f t="shared" si="6"/>
        <v>0</v>
      </c>
    </row>
    <row r="106" spans="1:8" s="107" customFormat="1" ht="43.5" customHeight="1" hidden="1" thickBot="1">
      <c r="A106" s="100">
        <f t="shared" si="4"/>
        <v>0</v>
      </c>
      <c r="B106" s="62">
        <v>550</v>
      </c>
      <c r="C106" s="74" t="s">
        <v>157</v>
      </c>
      <c r="D106" s="40">
        <f>F106*G414</f>
        <v>0</v>
      </c>
      <c r="E106" s="65">
        <v>2000</v>
      </c>
      <c r="F106" s="41"/>
      <c r="G106" s="90">
        <f t="shared" si="6"/>
        <v>0</v>
      </c>
      <c r="H106" s="109"/>
    </row>
    <row r="107" spans="1:8" s="107" customFormat="1" ht="34.5" customHeight="1" hidden="1" thickBot="1">
      <c r="A107" s="100">
        <f t="shared" si="4"/>
        <v>0</v>
      </c>
      <c r="B107" s="62">
        <v>250</v>
      </c>
      <c r="C107" s="74" t="s">
        <v>158</v>
      </c>
      <c r="D107" s="40"/>
      <c r="E107" s="65">
        <v>1500</v>
      </c>
      <c r="F107" s="41"/>
      <c r="G107" s="90">
        <f t="shared" si="6"/>
        <v>0</v>
      </c>
      <c r="H107" s="109"/>
    </row>
    <row r="108" spans="1:8" s="107" customFormat="1" ht="34.5" customHeight="1" thickBot="1">
      <c r="A108" s="100">
        <f t="shared" si="4"/>
        <v>2500</v>
      </c>
      <c r="B108" s="62">
        <v>2500</v>
      </c>
      <c r="C108" s="74" t="s">
        <v>159</v>
      </c>
      <c r="D108" s="40">
        <f>F108*G418</f>
        <v>0</v>
      </c>
      <c r="E108" s="65">
        <v>2500</v>
      </c>
      <c r="F108" s="79">
        <v>1</v>
      </c>
      <c r="G108" s="90">
        <f t="shared" si="6"/>
        <v>2500</v>
      </c>
      <c r="H108" s="109"/>
    </row>
    <row r="109" spans="1:8" s="107" customFormat="1" ht="37.5" customHeight="1" hidden="1" thickBot="1">
      <c r="A109" s="100">
        <f t="shared" si="4"/>
        <v>0</v>
      </c>
      <c r="B109" s="69">
        <v>2500</v>
      </c>
      <c r="C109" s="75" t="s">
        <v>160</v>
      </c>
      <c r="D109" s="68">
        <f>F109*G419</f>
        <v>0</v>
      </c>
      <c r="E109" s="91">
        <v>4000</v>
      </c>
      <c r="F109" s="81"/>
      <c r="G109" s="90">
        <f t="shared" si="6"/>
        <v>0</v>
      </c>
      <c r="H109" s="109"/>
    </row>
    <row r="110" spans="1:8" s="107" customFormat="1" ht="37.5" customHeight="1" thickBot="1">
      <c r="A110" s="100">
        <f t="shared" si="4"/>
        <v>0</v>
      </c>
      <c r="B110" s="45"/>
      <c r="C110" s="46" t="s">
        <v>66</v>
      </c>
      <c r="D110" s="47"/>
      <c r="E110" s="48"/>
      <c r="F110" s="49"/>
      <c r="G110" s="49"/>
      <c r="H110" s="109"/>
    </row>
    <row r="111" spans="1:8" s="107" customFormat="1" ht="101.25" customHeight="1" thickBot="1">
      <c r="A111" s="100">
        <f t="shared" si="4"/>
        <v>1200</v>
      </c>
      <c r="B111" s="110">
        <v>40</v>
      </c>
      <c r="C111" s="126" t="s">
        <v>172</v>
      </c>
      <c r="D111" s="103">
        <f>F111*G421</f>
        <v>0</v>
      </c>
      <c r="E111" s="112">
        <v>50</v>
      </c>
      <c r="F111" s="134">
        <v>30</v>
      </c>
      <c r="G111" s="106">
        <f t="shared" si="6"/>
        <v>1500</v>
      </c>
      <c r="H111" s="109"/>
    </row>
    <row r="112" spans="1:8" s="107" customFormat="1" ht="37.5" customHeight="1" thickBot="1">
      <c r="A112" s="100">
        <f t="shared" si="4"/>
        <v>1200</v>
      </c>
      <c r="B112" s="101">
        <v>600</v>
      </c>
      <c r="C112" s="126" t="s">
        <v>32</v>
      </c>
      <c r="D112" s="103"/>
      <c r="E112" s="112">
        <v>600</v>
      </c>
      <c r="F112" s="134">
        <v>2</v>
      </c>
      <c r="G112" s="106">
        <f t="shared" si="6"/>
        <v>1200</v>
      </c>
      <c r="H112" s="109"/>
    </row>
    <row r="113" spans="1:8" s="107" customFormat="1" ht="30.75" customHeight="1" hidden="1" thickBot="1">
      <c r="A113" s="100">
        <f>F113*B113</f>
        <v>0</v>
      </c>
      <c r="B113" s="101">
        <v>60</v>
      </c>
      <c r="C113" s="126" t="s">
        <v>164</v>
      </c>
      <c r="D113" s="103"/>
      <c r="E113" s="112">
        <v>60</v>
      </c>
      <c r="F113" s="134"/>
      <c r="G113" s="106">
        <f t="shared" si="6"/>
        <v>0</v>
      </c>
      <c r="H113" s="109"/>
    </row>
    <row r="114" spans="1:8" s="107" customFormat="1" ht="30.75" customHeight="1" hidden="1" thickBot="1">
      <c r="A114" s="100">
        <f>F114*B114</f>
        <v>0</v>
      </c>
      <c r="B114" s="101">
        <v>15</v>
      </c>
      <c r="C114" s="126" t="s">
        <v>31</v>
      </c>
      <c r="D114" s="103"/>
      <c r="E114" s="112">
        <v>35</v>
      </c>
      <c r="F114" s="134"/>
      <c r="G114" s="106">
        <f t="shared" si="6"/>
        <v>0</v>
      </c>
      <c r="H114" s="109"/>
    </row>
    <row r="115" spans="1:8" s="107" customFormat="1" ht="30.75" customHeight="1" thickBot="1">
      <c r="A115" s="139">
        <f>SUM(A12:A114)</f>
        <v>28900</v>
      </c>
      <c r="B115" s="45" t="s">
        <v>48</v>
      </c>
      <c r="C115" s="46" t="s">
        <v>61</v>
      </c>
      <c r="D115" s="47"/>
      <c r="E115" s="48"/>
      <c r="F115" s="49"/>
      <c r="G115" s="49"/>
      <c r="H115" s="109"/>
    </row>
    <row r="116" spans="1:8" s="107" customFormat="1" ht="30.75" customHeight="1" hidden="1">
      <c r="A116" s="158">
        <f>F116*B116</f>
        <v>0</v>
      </c>
      <c r="B116" s="156">
        <v>1000</v>
      </c>
      <c r="C116" s="126" t="s">
        <v>83</v>
      </c>
      <c r="D116" s="103">
        <f aca="true" t="shared" si="7" ref="D116:D123">F116*G429</f>
        <v>0</v>
      </c>
      <c r="E116" s="112">
        <v>400</v>
      </c>
      <c r="F116" s="134"/>
      <c r="G116" s="106">
        <f t="shared" si="6"/>
        <v>0</v>
      </c>
      <c r="H116" s="109"/>
    </row>
    <row r="117" spans="1:7" ht="24" customHeight="1">
      <c r="A117" s="158">
        <f aca="true" t="shared" si="8" ref="A117:A122">F117*B117</f>
        <v>4000</v>
      </c>
      <c r="B117" s="157">
        <v>1000</v>
      </c>
      <c r="C117" s="126" t="s">
        <v>123</v>
      </c>
      <c r="D117" s="103">
        <f t="shared" si="7"/>
        <v>0</v>
      </c>
      <c r="E117" s="112">
        <v>400</v>
      </c>
      <c r="F117" s="134">
        <v>4</v>
      </c>
      <c r="G117" s="106">
        <f t="shared" si="6"/>
        <v>1600</v>
      </c>
    </row>
    <row r="118" spans="1:7" ht="22.5" customHeight="1">
      <c r="A118" s="158">
        <f t="shared" si="8"/>
        <v>4000</v>
      </c>
      <c r="B118" s="157">
        <v>1000</v>
      </c>
      <c r="C118" s="126" t="s">
        <v>171</v>
      </c>
      <c r="D118" s="103">
        <f t="shared" si="7"/>
        <v>0</v>
      </c>
      <c r="E118" s="112">
        <v>350</v>
      </c>
      <c r="F118" s="134">
        <v>4</v>
      </c>
      <c r="G118" s="106">
        <f t="shared" si="6"/>
        <v>1400</v>
      </c>
    </row>
    <row r="119" spans="1:7" ht="19.5" customHeight="1">
      <c r="A119" s="158">
        <f t="shared" si="8"/>
        <v>0</v>
      </c>
      <c r="B119" s="157">
        <v>1000</v>
      </c>
      <c r="C119" s="126" t="s">
        <v>77</v>
      </c>
      <c r="D119" s="103">
        <f t="shared" si="7"/>
        <v>0</v>
      </c>
      <c r="E119" s="112">
        <v>300</v>
      </c>
      <c r="F119" s="134"/>
      <c r="G119" s="106">
        <f t="shared" si="6"/>
        <v>0</v>
      </c>
    </row>
    <row r="120" spans="1:7" ht="19.5" customHeight="1">
      <c r="A120" s="158">
        <f t="shared" si="8"/>
        <v>0</v>
      </c>
      <c r="B120" s="157">
        <v>500</v>
      </c>
      <c r="C120" s="126" t="s">
        <v>37</v>
      </c>
      <c r="D120" s="103">
        <f t="shared" si="7"/>
        <v>0</v>
      </c>
      <c r="E120" s="112">
        <v>100</v>
      </c>
      <c r="F120" s="134"/>
      <c r="G120" s="106">
        <f t="shared" si="6"/>
        <v>0</v>
      </c>
    </row>
    <row r="121" spans="1:7" ht="19.5" customHeight="1">
      <c r="A121" s="158">
        <f t="shared" si="8"/>
        <v>0</v>
      </c>
      <c r="B121" s="157">
        <v>700</v>
      </c>
      <c r="C121" s="126" t="s">
        <v>78</v>
      </c>
      <c r="D121" s="103">
        <f t="shared" si="7"/>
        <v>0</v>
      </c>
      <c r="E121" s="112">
        <v>300</v>
      </c>
      <c r="F121" s="134"/>
      <c r="G121" s="106">
        <f t="shared" si="6"/>
        <v>0</v>
      </c>
    </row>
    <row r="122" spans="1:7" ht="21.75" customHeight="1">
      <c r="A122" s="158">
        <f t="shared" si="8"/>
        <v>0</v>
      </c>
      <c r="B122" s="157">
        <v>150</v>
      </c>
      <c r="C122" s="126" t="s">
        <v>51</v>
      </c>
      <c r="D122" s="103">
        <f t="shared" si="7"/>
        <v>0</v>
      </c>
      <c r="E122" s="112">
        <v>150</v>
      </c>
      <c r="F122" s="134"/>
      <c r="G122" s="106">
        <f t="shared" si="6"/>
        <v>0</v>
      </c>
    </row>
    <row r="123" spans="1:7" ht="31.5" customHeight="1" thickBot="1">
      <c r="A123" s="159">
        <f>SUM(A116:A122)</f>
        <v>8000</v>
      </c>
      <c r="B123" s="157"/>
      <c r="C123" s="126" t="s">
        <v>56</v>
      </c>
      <c r="D123" s="103">
        <f t="shared" si="7"/>
        <v>0</v>
      </c>
      <c r="E123" s="112"/>
      <c r="F123" s="134"/>
      <c r="G123" s="106">
        <f t="shared" si="6"/>
        <v>0</v>
      </c>
    </row>
    <row r="124" spans="2:7" ht="27.75" customHeight="1" thickBot="1">
      <c r="B124" s="45"/>
      <c r="C124" s="46"/>
      <c r="D124" s="47"/>
      <c r="E124" s="48"/>
      <c r="F124" s="49"/>
      <c r="G124" s="49"/>
    </row>
    <row r="125" spans="2:7" ht="32.25" customHeight="1" thickBot="1">
      <c r="B125" s="54"/>
      <c r="C125" s="31"/>
      <c r="D125" s="31"/>
      <c r="E125" s="168" t="s">
        <v>14</v>
      </c>
      <c r="F125" s="169"/>
      <c r="G125" s="83">
        <f>SUM(G12:G124)</f>
        <v>64770</v>
      </c>
    </row>
    <row r="126" spans="2:7" ht="28.5" customHeight="1" thickBot="1">
      <c r="B126" s="54"/>
      <c r="C126" s="88"/>
      <c r="D126" s="31"/>
      <c r="E126" s="170" t="s">
        <v>8</v>
      </c>
      <c r="F126" s="171"/>
      <c r="G126" s="97">
        <f>'дополнительные услуги'!E36</f>
        <v>8000</v>
      </c>
    </row>
    <row r="127" spans="2:7" ht="36.75" customHeight="1" thickBot="1">
      <c r="B127" s="54"/>
      <c r="C127" s="88"/>
      <c r="D127" s="31"/>
      <c r="E127" s="170" t="s">
        <v>9</v>
      </c>
      <c r="F127" s="171"/>
      <c r="G127" s="97"/>
    </row>
    <row r="128" spans="2:7" ht="32.25" customHeight="1" thickBot="1">
      <c r="B128" s="54"/>
      <c r="C128" s="172"/>
      <c r="D128" s="28"/>
      <c r="E128" s="166" t="s">
        <v>68</v>
      </c>
      <c r="F128" s="167"/>
      <c r="G128" s="84">
        <f>SUM(G125:G127)</f>
        <v>72770</v>
      </c>
    </row>
    <row r="129" spans="2:7" ht="16.5" thickBot="1">
      <c r="B129" s="54"/>
      <c r="C129" s="173"/>
      <c r="D129" s="55"/>
      <c r="E129" s="55"/>
      <c r="F129" s="56"/>
      <c r="G129" s="57"/>
    </row>
    <row r="130" spans="2:7" ht="15.75">
      <c r="B130" s="54"/>
      <c r="C130" s="173"/>
      <c r="D130" s="55"/>
      <c r="E130" s="174" t="s">
        <v>40</v>
      </c>
      <c r="F130" s="175"/>
      <c r="G130" s="85">
        <f>G128/G131</f>
        <v>2425.6666666666665</v>
      </c>
    </row>
    <row r="131" spans="2:7" ht="15.75">
      <c r="B131" s="54"/>
      <c r="C131" s="173"/>
      <c r="D131" s="55"/>
      <c r="E131" s="177" t="s">
        <v>27</v>
      </c>
      <c r="F131" s="178"/>
      <c r="G131" s="86">
        <v>30</v>
      </c>
    </row>
    <row r="132" spans="2:7" ht="27" customHeight="1">
      <c r="B132" s="54"/>
      <c r="C132" s="37"/>
      <c r="D132" s="55"/>
      <c r="E132" s="177" t="s">
        <v>38</v>
      </c>
      <c r="F132" s="178"/>
      <c r="G132" s="86">
        <f>A115/G131</f>
        <v>963.3333333333334</v>
      </c>
    </row>
    <row r="133" spans="2:7" ht="27" customHeight="1" thickBot="1">
      <c r="B133" s="54"/>
      <c r="C133" s="37"/>
      <c r="D133" s="55"/>
      <c r="E133" s="179" t="s">
        <v>39</v>
      </c>
      <c r="F133" s="180"/>
      <c r="G133" s="87">
        <f>A123/G131</f>
        <v>266.6666666666667</v>
      </c>
    </row>
    <row r="134" spans="2:7" ht="15.75">
      <c r="B134" s="54"/>
      <c r="C134" s="37"/>
      <c r="D134" s="44"/>
      <c r="E134" s="28"/>
      <c r="F134" s="42"/>
      <c r="G134" s="142"/>
    </row>
    <row r="135" spans="2:7" ht="16.5" thickBot="1">
      <c r="B135" s="58"/>
      <c r="C135" s="59"/>
      <c r="D135" s="59"/>
      <c r="E135" s="60"/>
      <c r="F135" s="61"/>
      <c r="G135" s="143"/>
    </row>
  </sheetData>
  <sheetProtection/>
  <mergeCells count="12">
    <mergeCell ref="E133:F133"/>
    <mergeCell ref="E132:F132"/>
    <mergeCell ref="C1:E1"/>
    <mergeCell ref="C6:E6"/>
    <mergeCell ref="E128:F128"/>
    <mergeCell ref="E125:F125"/>
    <mergeCell ref="E126:F126"/>
    <mergeCell ref="E127:F127"/>
    <mergeCell ref="C128:C131"/>
    <mergeCell ref="E130:F130"/>
    <mergeCell ref="E9:G9"/>
    <mergeCell ref="E131:F131"/>
  </mergeCells>
  <printOptions/>
  <pageMargins left="0.41" right="0.15" top="0.28" bottom="0.45" header="0.28" footer="0.42"/>
  <pageSetup horizontalDpi="240" verticalDpi="24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Normal="75" zoomScaleSheetLayoutView="100" zoomScalePageLayoutView="0" workbookViewId="0" topLeftCell="A7">
      <selection activeCell="A33" sqref="A33"/>
    </sheetView>
  </sheetViews>
  <sheetFormatPr defaultColWidth="9.140625" defaultRowHeight="12.75"/>
  <cols>
    <col min="1" max="1" width="103.140625" style="1" customWidth="1"/>
    <col min="2" max="2" width="13.00390625" style="1" customWidth="1"/>
    <col min="3" max="3" width="12.57421875" style="12" customWidth="1"/>
    <col min="4" max="4" width="16.140625" style="21" customWidth="1"/>
    <col min="5" max="5" width="16.7109375" style="24" customWidth="1"/>
    <col min="6" max="16384" width="9.140625" style="1" customWidth="1"/>
  </cols>
  <sheetData>
    <row r="1" spans="1:4" ht="15.75">
      <c r="A1" s="164"/>
      <c r="B1" s="164"/>
      <c r="C1" s="164"/>
      <c r="D1" s="18"/>
    </row>
    <row r="2" spans="1:4" ht="21.75" customHeight="1">
      <c r="A2" s="181"/>
      <c r="B2" s="181"/>
      <c r="C2" s="181"/>
      <c r="D2" s="18"/>
    </row>
    <row r="3" spans="1:4" ht="15.75">
      <c r="A3" s="8" t="s">
        <v>55</v>
      </c>
      <c r="B3" s="8"/>
      <c r="C3" s="9"/>
      <c r="D3" s="18"/>
    </row>
    <row r="4" spans="1:4" ht="15.75">
      <c r="A4" s="1" t="s">
        <v>70</v>
      </c>
      <c r="C4" s="10"/>
      <c r="D4" s="18"/>
    </row>
    <row r="5" spans="1:4" ht="15.75">
      <c r="A5" s="1" t="s">
        <v>15</v>
      </c>
      <c r="C5" s="11"/>
      <c r="D5" s="18"/>
    </row>
    <row r="6" spans="1:4" ht="14.25" customHeight="1">
      <c r="A6" s="165" t="s">
        <v>71</v>
      </c>
      <c r="B6" s="165"/>
      <c r="C6" s="165"/>
      <c r="D6" s="18"/>
    </row>
    <row r="7" ht="15" customHeight="1">
      <c r="D7" s="18"/>
    </row>
    <row r="8" spans="3:4" ht="15.75">
      <c r="C8" s="13" t="s">
        <v>59</v>
      </c>
      <c r="D8" s="18"/>
    </row>
    <row r="9" spans="1:5" ht="80.25" customHeight="1">
      <c r="A9" s="7" t="s">
        <v>60</v>
      </c>
      <c r="B9" s="7"/>
      <c r="C9" s="29" t="s">
        <v>62</v>
      </c>
      <c r="D9" s="17" t="s">
        <v>16</v>
      </c>
      <c r="E9" s="17" t="s">
        <v>69</v>
      </c>
    </row>
    <row r="10" spans="1:5" ht="28.5" customHeight="1">
      <c r="A10" s="6" t="s">
        <v>0</v>
      </c>
      <c r="B10" s="6"/>
      <c r="C10" s="14"/>
      <c r="D10" s="22"/>
      <c r="E10" s="26"/>
    </row>
    <row r="11" spans="1:5" ht="41.25" customHeight="1">
      <c r="A11" s="4" t="s">
        <v>1</v>
      </c>
      <c r="B11" s="33" t="s">
        <v>2</v>
      </c>
      <c r="C11" s="16">
        <v>10000</v>
      </c>
      <c r="D11" s="20"/>
      <c r="E11" s="23">
        <f aca="true" t="shared" si="0" ref="E11:E16">C11*D11</f>
        <v>0</v>
      </c>
    </row>
    <row r="12" spans="1:5" ht="41.25" customHeight="1">
      <c r="A12" s="4" t="s">
        <v>3</v>
      </c>
      <c r="B12" s="4"/>
      <c r="C12" s="16">
        <v>3000</v>
      </c>
      <c r="D12" s="4"/>
      <c r="E12" s="23">
        <f t="shared" si="0"/>
        <v>0</v>
      </c>
    </row>
    <row r="13" spans="1:5" ht="37.5" customHeight="1">
      <c r="A13" s="4" t="s">
        <v>4</v>
      </c>
      <c r="B13" s="33"/>
      <c r="C13" s="16">
        <v>4500</v>
      </c>
      <c r="D13" s="20"/>
      <c r="E13" s="23">
        <f t="shared" si="0"/>
        <v>0</v>
      </c>
    </row>
    <row r="14" spans="1:5" ht="43.5" customHeight="1">
      <c r="A14" s="4" t="s">
        <v>5</v>
      </c>
      <c r="B14" s="33"/>
      <c r="C14" s="16">
        <v>6000</v>
      </c>
      <c r="D14" s="20"/>
      <c r="E14" s="23">
        <f t="shared" si="0"/>
        <v>0</v>
      </c>
    </row>
    <row r="15" spans="1:5" ht="30" customHeight="1">
      <c r="A15" s="4" t="s">
        <v>6</v>
      </c>
      <c r="B15" s="35"/>
      <c r="C15" s="16">
        <v>2000</v>
      </c>
      <c r="D15" s="20"/>
      <c r="E15" s="30">
        <f t="shared" si="0"/>
        <v>0</v>
      </c>
    </row>
    <row r="16" spans="1:5" ht="30" customHeight="1">
      <c r="A16" s="4" t="s">
        <v>7</v>
      </c>
      <c r="B16" s="33"/>
      <c r="C16" s="16">
        <v>2000</v>
      </c>
      <c r="D16" s="20"/>
      <c r="E16" s="23">
        <f t="shared" si="0"/>
        <v>0</v>
      </c>
    </row>
    <row r="17" spans="1:5" ht="26.25" customHeight="1" hidden="1">
      <c r="A17" s="6" t="s">
        <v>25</v>
      </c>
      <c r="B17" s="6"/>
      <c r="C17" s="14"/>
      <c r="D17" s="22"/>
      <c r="E17" s="26"/>
    </row>
    <row r="18" spans="1:5" ht="33" customHeight="1" hidden="1">
      <c r="A18" s="5" t="s">
        <v>49</v>
      </c>
      <c r="B18" s="32"/>
      <c r="C18" s="15">
        <v>400</v>
      </c>
      <c r="D18" s="19"/>
      <c r="E18" s="25">
        <f aca="true" t="shared" si="1" ref="E18:E34">C18*D18</f>
        <v>0</v>
      </c>
    </row>
    <row r="19" spans="1:5" ht="33" customHeight="1" hidden="1">
      <c r="A19" s="4" t="s">
        <v>50</v>
      </c>
      <c r="B19" s="32"/>
      <c r="C19" s="15">
        <v>450</v>
      </c>
      <c r="D19" s="19"/>
      <c r="E19" s="25">
        <f t="shared" si="1"/>
        <v>0</v>
      </c>
    </row>
    <row r="20" spans="1:5" ht="33" customHeight="1" hidden="1">
      <c r="A20" s="4" t="s">
        <v>30</v>
      </c>
      <c r="B20" s="33"/>
      <c r="C20" s="16">
        <v>370</v>
      </c>
      <c r="D20" s="20"/>
      <c r="E20" s="23">
        <f t="shared" si="1"/>
        <v>0</v>
      </c>
    </row>
    <row r="21" spans="1:5" ht="32.25" customHeight="1" hidden="1">
      <c r="A21" s="4" t="s">
        <v>17</v>
      </c>
      <c r="B21" s="33" t="s">
        <v>18</v>
      </c>
      <c r="C21" s="16">
        <v>100</v>
      </c>
      <c r="D21" s="20"/>
      <c r="E21" s="23">
        <f t="shared" si="1"/>
        <v>0</v>
      </c>
    </row>
    <row r="22" spans="1:5" ht="32.25" customHeight="1" hidden="1">
      <c r="A22" s="4" t="s">
        <v>19</v>
      </c>
      <c r="B22" s="33" t="s">
        <v>20</v>
      </c>
      <c r="C22" s="16">
        <v>100</v>
      </c>
      <c r="D22" s="20"/>
      <c r="E22" s="23">
        <f t="shared" si="1"/>
        <v>0</v>
      </c>
    </row>
    <row r="23" spans="1:5" ht="38.25" customHeight="1" hidden="1">
      <c r="A23" s="4" t="s">
        <v>21</v>
      </c>
      <c r="B23" s="33" t="s">
        <v>20</v>
      </c>
      <c r="C23" s="16">
        <v>10000</v>
      </c>
      <c r="D23" s="20"/>
      <c r="E23" s="23">
        <f t="shared" si="1"/>
        <v>0</v>
      </c>
    </row>
    <row r="24" spans="1:5" ht="28.5" customHeight="1" hidden="1">
      <c r="A24" s="6" t="s">
        <v>24</v>
      </c>
      <c r="B24" s="6"/>
      <c r="C24" s="14"/>
      <c r="D24" s="22"/>
      <c r="E24" s="26"/>
    </row>
    <row r="25" spans="1:5" ht="41.25" customHeight="1" hidden="1">
      <c r="A25" s="4" t="s">
        <v>44</v>
      </c>
      <c r="B25" s="33" t="s">
        <v>22</v>
      </c>
      <c r="C25" s="16">
        <v>250</v>
      </c>
      <c r="D25" s="20"/>
      <c r="E25" s="23">
        <f t="shared" si="1"/>
        <v>0</v>
      </c>
    </row>
    <row r="26" spans="1:5" ht="29.25" customHeight="1" hidden="1">
      <c r="A26" s="4" t="s">
        <v>45</v>
      </c>
      <c r="B26" s="33" t="s">
        <v>22</v>
      </c>
      <c r="C26" s="16">
        <v>350</v>
      </c>
      <c r="D26" s="20"/>
      <c r="E26" s="23">
        <f t="shared" si="1"/>
        <v>0</v>
      </c>
    </row>
    <row r="27" spans="1:5" ht="43.5" customHeight="1" hidden="1">
      <c r="A27" s="4" t="s">
        <v>46</v>
      </c>
      <c r="B27" s="33" t="s">
        <v>23</v>
      </c>
      <c r="C27" s="16">
        <v>4000</v>
      </c>
      <c r="D27" s="20"/>
      <c r="E27" s="23">
        <f t="shared" si="1"/>
        <v>0</v>
      </c>
    </row>
    <row r="28" spans="1:5" ht="30" customHeight="1" hidden="1">
      <c r="A28" s="4" t="s">
        <v>47</v>
      </c>
      <c r="B28" s="33" t="s">
        <v>22</v>
      </c>
      <c r="C28" s="16">
        <v>350</v>
      </c>
      <c r="D28" s="20"/>
      <c r="E28" s="23">
        <f t="shared" si="1"/>
        <v>0</v>
      </c>
    </row>
    <row r="29" spans="1:5" ht="30" customHeight="1">
      <c r="A29" s="4" t="s">
        <v>94</v>
      </c>
      <c r="B29" s="33"/>
      <c r="C29" s="16">
        <v>1000</v>
      </c>
      <c r="D29" s="20"/>
      <c r="E29" s="23">
        <f t="shared" si="1"/>
        <v>0</v>
      </c>
    </row>
    <row r="30" spans="1:5" ht="30" customHeight="1">
      <c r="A30" s="4" t="s">
        <v>129</v>
      </c>
      <c r="B30" s="33"/>
      <c r="C30" s="16">
        <v>50</v>
      </c>
      <c r="D30" s="20"/>
      <c r="E30" s="23">
        <f t="shared" si="1"/>
        <v>0</v>
      </c>
    </row>
    <row r="31" spans="1:5" ht="30" customHeight="1">
      <c r="A31" s="4" t="s">
        <v>92</v>
      </c>
      <c r="B31" s="33"/>
      <c r="C31" s="16">
        <v>1000</v>
      </c>
      <c r="D31" s="20"/>
      <c r="E31" s="23">
        <f t="shared" si="1"/>
        <v>0</v>
      </c>
    </row>
    <row r="32" spans="1:5" ht="30" customHeight="1">
      <c r="A32" s="4" t="s">
        <v>163</v>
      </c>
      <c r="B32" s="33"/>
      <c r="C32" s="16">
        <v>500</v>
      </c>
      <c r="D32" s="20"/>
      <c r="E32" s="23">
        <f t="shared" si="1"/>
        <v>0</v>
      </c>
    </row>
    <row r="33" spans="1:5" ht="30" customHeight="1">
      <c r="A33" s="4" t="s">
        <v>93</v>
      </c>
      <c r="B33" s="33"/>
      <c r="C33" s="16">
        <v>8000</v>
      </c>
      <c r="D33" s="20"/>
      <c r="E33" s="23">
        <f t="shared" si="1"/>
        <v>0</v>
      </c>
    </row>
    <row r="34" spans="1:5" ht="30" customHeight="1">
      <c r="A34" s="4" t="s">
        <v>128</v>
      </c>
      <c r="B34" s="33"/>
      <c r="C34" s="16">
        <v>4000</v>
      </c>
      <c r="D34" s="20">
        <v>2</v>
      </c>
      <c r="E34" s="23">
        <f t="shared" si="1"/>
        <v>8000</v>
      </c>
    </row>
    <row r="35" spans="1:5" ht="29.25" customHeight="1">
      <c r="A35" s="6"/>
      <c r="B35" s="6"/>
      <c r="C35" s="14"/>
      <c r="D35" s="22"/>
      <c r="E35" s="26"/>
    </row>
    <row r="36" spans="1:5" ht="30" customHeight="1">
      <c r="A36" s="34"/>
      <c r="B36" s="35"/>
      <c r="C36" s="182" t="s">
        <v>68</v>
      </c>
      <c r="D36" s="182"/>
      <c r="E36" s="30">
        <f>SUM(E11:E35)</f>
        <v>8000</v>
      </c>
    </row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61" ht="15.75"/>
    <row r="62" ht="15.75"/>
    <row r="63" ht="15.75"/>
    <row r="64" ht="15.75"/>
  </sheetData>
  <sheetProtection/>
  <mergeCells count="4">
    <mergeCell ref="A1:C1"/>
    <mergeCell ref="A2:C2"/>
    <mergeCell ref="A6:C6"/>
    <mergeCell ref="C36:D36"/>
  </mergeCells>
  <printOptions/>
  <pageMargins left="0.41" right="0.15" top="0.28" bottom="0.45" header="0.28" footer="0.42"/>
  <pageSetup horizontalDpi="240" verticalDpi="240" orientation="portrait" paperSize="9" scale="60" r:id="rId4"/>
  <colBreaks count="1" manualBreakCount="1">
    <brk id="5" max="20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FU1</dc:creator>
  <cp:keywords/>
  <dc:description/>
  <cp:lastModifiedBy>Konstantin</cp:lastModifiedBy>
  <cp:lastPrinted>2021-11-30T09:43:14Z</cp:lastPrinted>
  <dcterms:created xsi:type="dcterms:W3CDTF">2004-06-07T08:26:44Z</dcterms:created>
  <dcterms:modified xsi:type="dcterms:W3CDTF">2021-11-30T10:02:31Z</dcterms:modified>
  <cp:category/>
  <cp:version/>
  <cp:contentType/>
  <cp:contentStatus/>
</cp:coreProperties>
</file>